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560" yWindow="60" windowWidth="25600" windowHeight="15540" tabRatio="500"/>
  </bookViews>
  <sheets>
    <sheet name="Sheet1" sheetId="1" r:id="rId1"/>
    <sheet name="Sheet2" sheetId="2" r:id="rId2"/>
  </sheets>
  <calcPr calcId="140000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0" i="1" l="1"/>
  <c r="K79" i="1"/>
  <c r="K78" i="1"/>
  <c r="K77" i="1"/>
  <c r="K76" i="1"/>
  <c r="H76" i="1"/>
  <c r="H77" i="1"/>
  <c r="H79" i="1"/>
</calcChain>
</file>

<file path=xl/comments1.xml><?xml version="1.0" encoding="utf-8"?>
<comments xmlns="http://schemas.openxmlformats.org/spreadsheetml/2006/main">
  <authors>
    <author>Michael Zhang</author>
    <author>Katharina Schuhmann</author>
  </authors>
  <commentList>
    <comment ref="AE6" authorId="0">
      <text>
        <r>
          <rPr>
            <b/>
            <sz val="9"/>
            <color indexed="81"/>
            <rFont val="Tahoma"/>
            <charset val="1"/>
          </rPr>
          <t>Michael Zhang:</t>
        </r>
        <r>
          <rPr>
            <sz val="9"/>
            <color indexed="81"/>
            <rFont val="Tahoma"/>
            <charset val="1"/>
          </rPr>
          <t xml:space="preserve">
part-whole relationship</t>
        </r>
      </text>
    </comment>
    <comment ref="K11" authorId="1">
      <text>
        <r>
          <rPr>
            <b/>
            <sz val="9"/>
            <color indexed="81"/>
            <rFont val="Verdana"/>
          </rPr>
          <t>Katharina Schuhmann:</t>
        </r>
        <r>
          <rPr>
            <sz val="9"/>
            <color indexed="81"/>
            <rFont val="Verdana"/>
          </rPr>
          <t xml:space="preserve">
67+13 = 80 (parts 1 &amp; 2)
</t>
        </r>
      </text>
    </comment>
    <comment ref="I51" authorId="1">
      <text>
        <r>
          <rPr>
            <b/>
            <sz val="9"/>
            <color indexed="81"/>
            <rFont val="Verdana"/>
          </rPr>
          <t>Katharina Schuhmann:</t>
        </r>
        <r>
          <rPr>
            <sz val="9"/>
            <color indexed="81"/>
            <rFont val="Verdana"/>
          </rPr>
          <t xml:space="preserve">
Date corrected to Thu 08/04/11 (from 08/02/11) [08/14/12]
</t>
        </r>
      </text>
    </comment>
    <comment ref="I53" authorId="1">
      <text>
        <r>
          <rPr>
            <b/>
            <sz val="9"/>
            <color indexed="81"/>
            <rFont val="Verdana"/>
          </rPr>
          <t>Katharina Schuhmann:</t>
        </r>
        <r>
          <rPr>
            <sz val="9"/>
            <color indexed="81"/>
            <rFont val="Verdana"/>
          </rPr>
          <t xml:space="preserve">
date corrected from 08/04/11 to 08/05/11
(08/14/12)
</t>
        </r>
      </text>
    </comment>
    <comment ref="I55" authorId="1">
      <text>
        <r>
          <rPr>
            <b/>
            <sz val="9"/>
            <color indexed="81"/>
            <rFont val="Verdana"/>
          </rPr>
          <t>Katharina Schuhmann:</t>
        </r>
        <r>
          <rPr>
            <sz val="9"/>
            <color indexed="81"/>
            <rFont val="Verdana"/>
          </rPr>
          <t xml:space="preserve">
date corrected from 08/04/11 to 08/05/11
(08/14/12)
</t>
        </r>
      </text>
    </comment>
    <comment ref="Q61" authorId="1">
      <text>
        <r>
          <rPr>
            <b/>
            <sz val="9"/>
            <color indexed="81"/>
            <rFont val="Verdana"/>
          </rPr>
          <t>Katharina Schuhmann:</t>
        </r>
        <r>
          <rPr>
            <sz val="9"/>
            <color indexed="81"/>
            <rFont val="Verdana"/>
          </rPr>
          <t xml:space="preserve">
Recording device ran out of storage - recording ended early in last round, round #6 ( "B47_rev_trial3").
</t>
        </r>
      </text>
    </comment>
  </commentList>
</comments>
</file>

<file path=xl/sharedStrings.xml><?xml version="1.0" encoding="utf-8"?>
<sst xmlns="http://schemas.openxmlformats.org/spreadsheetml/2006/main" count="1494" uniqueCount="340">
  <si>
    <t>SuperLab exp. done?</t>
  </si>
  <si>
    <t>Matching Game done?</t>
  </si>
  <si>
    <t>Useable for Naming study?</t>
  </si>
  <si>
    <t>COMPLETE (Release, entire Walking &amp; Matching parts)</t>
    <phoneticPr fontId="0" type="noConversion"/>
  </si>
  <si>
    <t>Subject #</t>
    <phoneticPr fontId="0" type="noConversion"/>
  </si>
  <si>
    <t>Spatial Ability Score</t>
  </si>
  <si>
    <t>Gender</t>
    <phoneticPr fontId="0" type="noConversion"/>
  </si>
  <si>
    <t>Notes</t>
    <phoneticPr fontId="0" type="noConversion"/>
  </si>
  <si>
    <t>x</t>
    <phoneticPr fontId="0" type="noConversion"/>
  </si>
  <si>
    <t>LIST 1</t>
    <phoneticPr fontId="0" type="noConversion"/>
  </si>
  <si>
    <t>Mo 06/20/11</t>
    <phoneticPr fontId="0" type="noConversion"/>
  </si>
  <si>
    <t>M</t>
    <phoneticPr fontId="0" type="noConversion"/>
  </si>
  <si>
    <t>F</t>
    <phoneticPr fontId="0" type="noConversion"/>
  </si>
  <si>
    <t>LIST 2</t>
    <phoneticPr fontId="0" type="noConversion"/>
  </si>
  <si>
    <t>Tu 06/21/11</t>
    <phoneticPr fontId="0" type="noConversion"/>
  </si>
  <si>
    <t>No picture of #4 (Theodore Goldfarb plaque, stickball) - assumed to be inaccessible due to construction work, but next pair found it 1 hr later (B4)</t>
  </si>
  <si>
    <t>LIST 1</t>
  </si>
  <si>
    <t>#11 replaced: "Office sign" instead of "graffiti"</t>
  </si>
  <si>
    <t>Thu 06/23/11</t>
    <phoneticPr fontId="0" type="noConversion"/>
  </si>
  <si>
    <t>sisters (&amp; best friends)</t>
    <phoneticPr fontId="0" type="noConversion"/>
  </si>
  <si>
    <t>x</t>
  </si>
  <si>
    <t>Tu 06/28/11</t>
    <phoneticPr fontId="0" type="noConversion"/>
  </si>
  <si>
    <t>Fr 07/01/11</t>
    <phoneticPr fontId="0" type="noConversion"/>
  </si>
  <si>
    <t>Destinations #14 and #15 were switched in walking-around-portion of the study</t>
  </si>
  <si>
    <t>Wed 07/06/11</t>
    <phoneticPr fontId="0" type="noConversion"/>
  </si>
  <si>
    <t>Thu 07/07/11</t>
    <phoneticPr fontId="0" type="noConversion"/>
  </si>
  <si>
    <t>only 5 rounds (not 6 rounds) for the Matching Game</t>
  </si>
  <si>
    <t>M</t>
  </si>
  <si>
    <t>Thu 07/21/11</t>
    <phoneticPr fontId="0" type="noConversion"/>
  </si>
  <si>
    <t>F</t>
  </si>
  <si>
    <t>Fr 07/22/11</t>
    <phoneticPr fontId="0" type="noConversion"/>
  </si>
  <si>
    <t>D &amp; F know each other (from same class)</t>
    <phoneticPr fontId="0" type="noConversion"/>
  </si>
  <si>
    <t>Tu 08/02/11</t>
    <phoneticPr fontId="0" type="noConversion"/>
  </si>
  <si>
    <t>Printer super SLOW -  F/D stayed longer (extra credit), but did some "talking" about strategies/lables before matching games.</t>
  </si>
  <si>
    <t>We 08/03/11</t>
    <phoneticPr fontId="0" type="noConversion"/>
  </si>
  <si>
    <t>Thu 08/04/11</t>
  </si>
  <si>
    <t>FR 08/05/11</t>
  </si>
  <si>
    <t>We 08/10/11</t>
    <phoneticPr fontId="0" type="noConversion"/>
  </si>
  <si>
    <t>wrong sorority rocks (#17)</t>
  </si>
  <si>
    <t>Thu 08/11/11</t>
    <phoneticPr fontId="0" type="noConversion"/>
  </si>
  <si>
    <t>Matching  Game, last round (#6): 4 destination labels not on recording (recording space used up)</t>
  </si>
  <si>
    <t>Fr 08/12/11</t>
    <phoneticPr fontId="0" type="noConversion"/>
  </si>
  <si>
    <t>two  wrong destinations (sonority rock w/ girl in moon #16, bench plaque #2)</t>
  </si>
  <si>
    <t>Tu 08/16/11</t>
    <phoneticPr fontId="0" type="noConversion"/>
  </si>
  <si>
    <t>Wed 08/17/11</t>
    <phoneticPr fontId="0" type="noConversion"/>
  </si>
  <si>
    <t>Fr 09/02/11</t>
    <phoneticPr fontId="0" type="noConversion"/>
  </si>
  <si>
    <t>avg.</t>
  </si>
  <si>
    <t>median</t>
    <phoneticPr fontId="0" type="noConversion"/>
  </si>
  <si>
    <t>min</t>
    <phoneticPr fontId="0" type="noConversion"/>
  </si>
  <si>
    <t>max</t>
    <phoneticPr fontId="0" type="noConversion"/>
  </si>
  <si>
    <t>st.dev.</t>
    <phoneticPr fontId="0" type="noConversion"/>
  </si>
  <si>
    <t>Pair #</t>
  </si>
  <si>
    <t>Study Date</t>
  </si>
  <si>
    <t>Study Time</t>
  </si>
  <si>
    <t>We 06/22/11 (part 2: 06/29)</t>
  </si>
  <si>
    <t>Pair5_G10_F11_062211.xls</t>
  </si>
  <si>
    <t>Notes about stimuli availability</t>
  </si>
  <si>
    <t>Pair 3</t>
  </si>
  <si>
    <t>Pair 5</t>
  </si>
  <si>
    <t>Pair 6</t>
  </si>
  <si>
    <t xml:space="preserve">Pair 1 </t>
  </si>
  <si>
    <t>Pair 7</t>
  </si>
  <si>
    <t>Pair 12</t>
  </si>
  <si>
    <t>Pair 14</t>
  </si>
  <si>
    <t>Pair 18</t>
  </si>
  <si>
    <t>Pair 19</t>
  </si>
  <si>
    <t>Pair 22</t>
  </si>
  <si>
    <t>Pair 24</t>
  </si>
  <si>
    <t>Pair 25</t>
  </si>
  <si>
    <t>Pair 26</t>
  </si>
  <si>
    <t>Pair 27</t>
  </si>
  <si>
    <t>Pair 28</t>
  </si>
  <si>
    <t>Pair 29</t>
  </si>
  <si>
    <t>Pair 30</t>
  </si>
  <si>
    <t>Pair 32</t>
  </si>
  <si>
    <t>Pair 33</t>
  </si>
  <si>
    <t>Pair 34</t>
  </si>
  <si>
    <t>Pair 36</t>
  </si>
  <si>
    <t>Pair 37</t>
  </si>
  <si>
    <t>Pair 38</t>
  </si>
  <si>
    <t>Pair 39</t>
  </si>
  <si>
    <t>Pair 41</t>
  </si>
  <si>
    <t>Pair 42</t>
  </si>
  <si>
    <t>Pair 43</t>
  </si>
  <si>
    <t>Pair 45</t>
  </si>
  <si>
    <t>Pair 46</t>
  </si>
  <si>
    <t>Pair 47</t>
  </si>
  <si>
    <t>Pair 48</t>
  </si>
  <si>
    <t>Pair 49</t>
  </si>
  <si>
    <t>Pair 50</t>
  </si>
  <si>
    <t>Pair 51</t>
  </si>
  <si>
    <t>Pair 52</t>
  </si>
  <si>
    <t>Pair 54</t>
  </si>
  <si>
    <t>G</t>
  </si>
  <si>
    <t>Notes about Referential Communication Task 
(Matching Game)</t>
  </si>
  <si>
    <t>Audio_Pair1_G2_F3_062011.wav</t>
  </si>
  <si>
    <t>Audio_Pair3_G6_F7_062111.wav</t>
  </si>
  <si>
    <t>Audio_Pair5_G10_F11_062211.wav</t>
  </si>
  <si>
    <t>Audio_Pair6_G12_F13_062311.wav</t>
  </si>
  <si>
    <t>Audio_Pair7_G14_F15_062311.wav</t>
  </si>
  <si>
    <t>Audio_Pair12_G25_F27_062811.wav</t>
  </si>
  <si>
    <t>Audio_Pair14_G30_F31_062811.wav</t>
  </si>
  <si>
    <t>Audio_Pair18_G38_F39_070111.wav</t>
  </si>
  <si>
    <t>Audio_Pair19_G40_F41_070111.wav</t>
  </si>
  <si>
    <t>Audio_Pair22_G42_F43_070111.wav</t>
  </si>
  <si>
    <t>Audio_Pair24_G50_F51_070611.wav</t>
  </si>
  <si>
    <t>Audio_Pair25_G52_F53_070611.wav</t>
  </si>
  <si>
    <t>Audio_Pair26_G54_F55_070611.wav</t>
  </si>
  <si>
    <t>Audio_Pair27_G56_F57_070711.wav</t>
  </si>
  <si>
    <t>Audio_Pair28_G58_F59_070711.wav</t>
  </si>
  <si>
    <t>Audio_Pair29_G60_F61_070611.wav</t>
  </si>
  <si>
    <t>Audio_Pair30_G62_F63_070611.wav</t>
  </si>
  <si>
    <t>Audio_Pair32_G66_F67_072111.wav</t>
  </si>
  <si>
    <t>Audio_Pair33_G68_F69_072211.wav</t>
  </si>
  <si>
    <t>Audio_Pair36_G74_F75_080211.wav</t>
  </si>
  <si>
    <t>Audio_Pair37_G76_F77_080211.wav</t>
  </si>
  <si>
    <t>Audio_Pair38_G78_F79_080311.wav</t>
  </si>
  <si>
    <t>Audio_Pair39_G80_F81_080311.wav</t>
  </si>
  <si>
    <t>Audio_Pair41_G84_F85_080411.wav</t>
  </si>
  <si>
    <t>Audio_Pair42_G86_F87_080511.wav</t>
  </si>
  <si>
    <t>Audio_Pair43_G88_F89_080511.wav</t>
  </si>
  <si>
    <t>Audio_Pair45_G91_F93_081011.wav</t>
  </si>
  <si>
    <t>Audio_Pair46_G94_F95_081011.wav</t>
  </si>
  <si>
    <t>Audio_Pair47_G96_F97_081111.wav</t>
  </si>
  <si>
    <t>Audio_Pair48_G98_F99_081211..wav</t>
  </si>
  <si>
    <t>Audio_Pair49_G100_F101_081211.wav</t>
  </si>
  <si>
    <t>Audio_Pair50_G102_F103_081211.wav</t>
  </si>
  <si>
    <t>Audio_Pair51_G104_F105_081611.wav</t>
  </si>
  <si>
    <t>Audio_Pair52_G106_F107_081611.wav</t>
  </si>
  <si>
    <t>Audio_Pair54_G110_F111_090211.wav</t>
  </si>
  <si>
    <t>Pair1_G2_F3_062011.xls</t>
  </si>
  <si>
    <t>Pair3_G6_F7_062111.xls</t>
  </si>
  <si>
    <t>Pair6_G12_F13_062311.xls</t>
  </si>
  <si>
    <t>Pair7_G14_F15_062311.xls</t>
  </si>
  <si>
    <t>Pair12_G25_F27_062811.xls</t>
  </si>
  <si>
    <t>Pair14_G30_F31_062813.xls</t>
  </si>
  <si>
    <t>Pair18_G38_F39_070111.xls</t>
  </si>
  <si>
    <t>Pair19_G40_F41_070111.xls</t>
  </si>
  <si>
    <t>Pair22_G46_F47_070611.xls</t>
  </si>
  <si>
    <t>Pair24_G50_F51_070611.xls</t>
  </si>
  <si>
    <t>Pair25_G52_F53_070611.xls</t>
  </si>
  <si>
    <t>Pair26_G54_F55_070611.xls</t>
  </si>
  <si>
    <t>Pair27_G56_F57_070711.xls</t>
  </si>
  <si>
    <t>Pair28_G58_F59_070711.xls</t>
  </si>
  <si>
    <t>Pair29_G60_F61_070711.xls</t>
  </si>
  <si>
    <t>Pair30_G62_F63_072111.xls</t>
  </si>
  <si>
    <t>Pair32_G66_F67_072111.xls</t>
  </si>
  <si>
    <t>Pair33_G68_F69_072211.xls</t>
  </si>
  <si>
    <t>Pair34_G70_F71_072211.xls</t>
  </si>
  <si>
    <t>Pair36_G74_F75_080211.xls</t>
  </si>
  <si>
    <t>Pair37_G76_F77_080211.xls</t>
  </si>
  <si>
    <t>Pair38_G78_F79_080311.xls</t>
  </si>
  <si>
    <t>Pair39_G80_F81_080311.xls</t>
  </si>
  <si>
    <t>Pair41_G84_F85_080411.xls</t>
  </si>
  <si>
    <t>Pair42_G86_F87_080511.xls</t>
  </si>
  <si>
    <t>Pair43_G88_F89_080511.xls</t>
  </si>
  <si>
    <t>Pair45_G92_F93_081011.xls</t>
  </si>
  <si>
    <t>Pair46_G94_F95_081011.xls</t>
  </si>
  <si>
    <t>Pair47_G96_F97_081111.xls</t>
  </si>
  <si>
    <t>Pair48_G98_F99_081211.xls</t>
  </si>
  <si>
    <t>Pair49_G100_F101_081211.xls</t>
  </si>
  <si>
    <t>Pair50_G102_F103_081211.xls</t>
  </si>
  <si>
    <t>Pair51_G104_F105_081611.xls</t>
  </si>
  <si>
    <t>Pair52_G106_F107_081611.xls</t>
  </si>
  <si>
    <t>Pair54_G110_F111_090211.xls</t>
  </si>
  <si>
    <t>F: Said she has trouble with left/right; put "R/L" on hands; said she thinks she might have dyslexia (but hasn't been tested for it yet)</t>
  </si>
  <si>
    <t>Trancript
file name</t>
  </si>
  <si>
    <t>Audio 
file name</t>
  </si>
  <si>
    <t>List 
(List 1 OR
List 2)</t>
  </si>
  <si>
    <t>LIST 2</t>
  </si>
  <si>
    <t>TOTAL</t>
  </si>
  <si>
    <t>No</t>
  </si>
  <si>
    <t>N/A</t>
  </si>
  <si>
    <t>Moderately</t>
  </si>
  <si>
    <t>Off</t>
  </si>
  <si>
    <t>Yes</t>
  </si>
  <si>
    <t>Classmates</t>
  </si>
  <si>
    <t>Very</t>
  </si>
  <si>
    <t>Well</t>
  </si>
  <si>
    <t>On</t>
  </si>
  <si>
    <t>Street-based</t>
  </si>
  <si>
    <t>Sometimes</t>
  </si>
  <si>
    <t>Unfamiliar Places</t>
  </si>
  <si>
    <t>Neutral-Yes</t>
  </si>
  <si>
    <t>Relatively-Friends&amp;Family</t>
  </si>
  <si>
    <t>Not asked</t>
  </si>
  <si>
    <t>Don't Know</t>
  </si>
  <si>
    <t>Often</t>
  </si>
  <si>
    <t>Low Attention</t>
  </si>
  <si>
    <t>Finds Home</t>
  </si>
  <si>
    <t>Difficult</t>
  </si>
  <si>
    <t>Winding</t>
  </si>
  <si>
    <t>Neutral</t>
  </si>
  <si>
    <t>Many Turns Confusing</t>
  </si>
  <si>
    <t>Irrelevant</t>
  </si>
  <si>
    <t>Rarely</t>
  </si>
  <si>
    <t>Uses GPS</t>
  </si>
  <si>
    <t>No Mental Zoom</t>
  </si>
  <si>
    <t>Bad Follower</t>
  </si>
  <si>
    <t>Ease</t>
  </si>
  <si>
    <t>Needs GPS</t>
  </si>
  <si>
    <t>City&gt;"Long" Driving</t>
  </si>
  <si>
    <t>Sisters</t>
  </si>
  <si>
    <t>Confusing; Landmark-based</t>
  </si>
  <si>
    <t>Rarely-Sometimes</t>
  </si>
  <si>
    <t>Night; Condensed</t>
  </si>
  <si>
    <t>Locating on Map Difficult</t>
  </si>
  <si>
    <t>Landmark-based Director</t>
  </si>
  <si>
    <t>48+</t>
  </si>
  <si>
    <t>Landmark-based</t>
  </si>
  <si>
    <t>Slightly</t>
  </si>
  <si>
    <t>Inexperienced</t>
  </si>
  <si>
    <t>Other</t>
  </si>
  <si>
    <t>Bad Director</t>
  </si>
  <si>
    <t>Unfamiliar</t>
  </si>
  <si>
    <t>Handicaps</t>
  </si>
  <si>
    <t>In Daylight</t>
  </si>
  <si>
    <t>Learning Disability, Slow Functioning, Visual Perception Problems</t>
  </si>
  <si>
    <t>Used Sparingly</t>
  </si>
  <si>
    <t>Experienced (Work)</t>
  </si>
  <si>
    <t>Low Attention; Unfamiliar Places</t>
  </si>
  <si>
    <t>Relatively-Others; (?)</t>
  </si>
  <si>
    <t>Bad Director, Good Follower</t>
  </si>
  <si>
    <t>Enjoyment</t>
  </si>
  <si>
    <t>Knows Compass</t>
  </si>
  <si>
    <t>Experienced (Army Trained)</t>
  </si>
  <si>
    <t>Cities</t>
  </si>
  <si>
    <t>Army Trained</t>
  </si>
  <si>
    <t>22+</t>
  </si>
  <si>
    <t>22?</t>
  </si>
  <si>
    <t>Rushed; Unfamiliar Places</t>
  </si>
  <si>
    <t>Time-Consuming</t>
  </si>
  <si>
    <t>Walking&gt;Driving</t>
  </si>
  <si>
    <t>Driving-Induced</t>
  </si>
  <si>
    <t>Improving</t>
  </si>
  <si>
    <t>Unclear</t>
  </si>
  <si>
    <t>Confused; Unfamiliar Routes</t>
  </si>
  <si>
    <t>No/Slightly</t>
  </si>
  <si>
    <t>Good at Planning Routes</t>
  </si>
  <si>
    <t>No Map/Directions</t>
  </si>
  <si>
    <t>GPS</t>
  </si>
  <si>
    <t>Landmark-based; Mental Map</t>
  </si>
  <si>
    <t>Confused</t>
  </si>
  <si>
    <t>Aural&gt;Visual</t>
  </si>
  <si>
    <t>City Experience</t>
  </si>
  <si>
    <t>Experienced</t>
  </si>
  <si>
    <t>Needs GPS/Map</t>
  </si>
  <si>
    <t>Recent Classmates, no prior interaction</t>
  </si>
  <si>
    <t>Confusing (Occasional)</t>
  </si>
  <si>
    <t>Bad If Rushed</t>
  </si>
  <si>
    <t>26?</t>
  </si>
  <si>
    <t>Landmark-based (?)</t>
  </si>
  <si>
    <t>Backtracks</t>
  </si>
  <si>
    <t>Experience (Phone)</t>
  </si>
  <si>
    <t>Needs Compass</t>
  </si>
  <si>
    <t>Doesn't use compass</t>
  </si>
  <si>
    <t>24?</t>
  </si>
  <si>
    <t>Winding; Unfamiliar Places</t>
  </si>
  <si>
    <t>ADHD</t>
  </si>
  <si>
    <t>Recent Classmates (2wk)</t>
  </si>
  <si>
    <t>(Initial Difficulty)</t>
  </si>
  <si>
    <t>Plans</t>
  </si>
  <si>
    <t>Left/Right Trouble</t>
  </si>
  <si>
    <t>Dyslexia?</t>
  </si>
  <si>
    <t>Need Compass; Landmark-based</t>
  </si>
  <si>
    <t>Depends</t>
  </si>
  <si>
    <t>Unfamiliar Destination</t>
  </si>
  <si>
    <t>Able to Locate</t>
  </si>
  <si>
    <t>*Moderately/Well</t>
  </si>
  <si>
    <t>12?</t>
  </si>
  <si>
    <t>Needs Map</t>
  </si>
  <si>
    <t>Easily Situated; Landmark-based</t>
  </si>
  <si>
    <t>Tour guide, claims GPS inaccuracy (confused)</t>
  </si>
  <si>
    <t>Backtracks; Winding</t>
  </si>
  <si>
    <t>Compass=Time-Consuming</t>
  </si>
  <si>
    <t>Backtracks; Landmark-based</t>
  </si>
  <si>
    <t>Easily Situated</t>
  </si>
  <si>
    <t>36?</t>
  </si>
  <si>
    <t>~Unclear~</t>
  </si>
  <si>
    <t>Numberical&gt;Name Streets</t>
  </si>
  <si>
    <t>Bad Follower (Phone)</t>
  </si>
  <si>
    <t>Bad Compass, Bad Mental Map</t>
  </si>
  <si>
    <t>Experienced (Trained)</t>
  </si>
  <si>
    <t>Experience (Unfamiliar Places)</t>
  </si>
  <si>
    <t>ADD</t>
  </si>
  <si>
    <t>Plans; Unfamiliar Places</t>
  </si>
  <si>
    <t>ADD, OCD</t>
  </si>
  <si>
    <t>Can Use Compass</t>
  </si>
  <si>
    <t>(?)Slightly</t>
  </si>
  <si>
    <t>Visually Oriented</t>
  </si>
  <si>
    <t>Maps&gt;Directions</t>
  </si>
  <si>
    <t>Mental Map, Visual Memory</t>
  </si>
  <si>
    <t>Sign-based</t>
  </si>
  <si>
    <t>Uses Compass</t>
  </si>
  <si>
    <t>Compass</t>
  </si>
  <si>
    <t>Needs Map; Unfamiliar</t>
  </si>
  <si>
    <t>Slow Reader</t>
  </si>
  <si>
    <t>Experienced Director (Phone)</t>
  </si>
  <si>
    <t>Experienced (Road Trip)</t>
  </si>
  <si>
    <t>Campus Map Ease</t>
  </si>
  <si>
    <t>Intuition-based</t>
  </si>
  <si>
    <t>Boyfriend</t>
  </si>
  <si>
    <t>Mental Map</t>
  </si>
  <si>
    <t>Yes (mc)</t>
  </si>
  <si>
    <t>Prep Before Use</t>
  </si>
  <si>
    <t>Can Find Known Places</t>
  </si>
  <si>
    <t>Dysgraphia, ADD</t>
  </si>
  <si>
    <t>Maps&gt;GPS</t>
  </si>
  <si>
    <t>Driving-Induced, Unfamiliar Places</t>
  </si>
  <si>
    <t>Good Director/Folllower; Map&gt;GPS</t>
  </si>
  <si>
    <t>Intuitive</t>
  </si>
  <si>
    <t>unfamiliar destination</t>
  </si>
  <si>
    <t>average</t>
  </si>
  <si>
    <t>Asperger Syndrome</t>
  </si>
  <si>
    <t>Very familiar with SBU campus since childhood (bike ride destination)</t>
  </si>
  <si>
    <t>experienced</t>
  </si>
  <si>
    <t>yes</t>
  </si>
  <si>
    <t>sense of direction (N, S, E, W)</t>
  </si>
  <si>
    <t>no</t>
  </si>
  <si>
    <t>(Off) Time On</t>
  </si>
  <si>
    <t>Drive</t>
  </si>
  <si>
    <t>Explain</t>
  </si>
  <si>
    <t>Know 
Partner?</t>
  </si>
  <si>
    <t>(Y) Relation-
ship?</t>
  </si>
  <si>
    <t>Familiar 
Campus?</t>
  </si>
  <si>
    <t>Time 
Student (months)</t>
  </si>
  <si>
    <t>Reading 
Maps</t>
  </si>
  <si>
    <t>Frequency 
Lost</t>
  </si>
  <si>
    <t>GPS issues for first 10 min approx</t>
  </si>
  <si>
    <t>Audio_Pair34_G70_F71_072211.wav</t>
  </si>
  <si>
    <t>F: ADHD; Expt. met F at SAC to fix GPS (turned cell phone off &amp; on) during study</t>
  </si>
  <si>
    <t>D:summer 11 (time of study) = first semester on campus (only here for summer); very unfamiliar with campus</t>
  </si>
  <si>
    <r>
      <t xml:space="preserve">Role
</t>
    </r>
    <r>
      <rPr>
        <sz val="12"/>
        <rFont val="Calibri"/>
        <scheme val="minor"/>
      </rPr>
      <t>G=Giver
F=Follower</t>
    </r>
  </si>
  <si>
    <r>
      <rPr>
        <strike/>
        <sz val="12"/>
        <color theme="1"/>
        <rFont val="Calibri"/>
        <scheme val="minor"/>
      </rPr>
      <t>Dating</t>
    </r>
    <r>
      <rPr>
        <sz val="12"/>
        <color theme="1"/>
        <rFont val="Calibri"/>
        <family val="2"/>
        <scheme val="minor"/>
      </rPr>
      <t xml:space="preserve"> Very good friends</t>
    </r>
  </si>
  <si>
    <r>
      <t>Approximate duration of walking around portion</t>
    </r>
    <r>
      <rPr>
        <sz val="12"/>
        <rFont val="Calibri"/>
        <scheme val="minor"/>
      </rPr>
      <t xml:space="preserve">            
(in min)</t>
    </r>
  </si>
  <si>
    <t>Questionnaire data</t>
  </si>
  <si>
    <t>Psy RA (sub for no-show).</t>
  </si>
  <si>
    <t>Other Notes</t>
  </si>
  <si>
    <t>Live On/Off Campus</t>
  </si>
  <si>
    <t>Orient-ation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</si>
</sst>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9"/>
      <color indexed="81"/>
      <name val="Verdana"/>
    </font>
    <font>
      <sz val="9"/>
      <color indexed="81"/>
      <name val="Verdana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name val="Calibri"/>
      <scheme val="minor"/>
    </font>
    <font>
      <sz val="12"/>
      <name val="Calibri"/>
      <scheme val="minor"/>
    </font>
    <font>
      <i/>
      <sz val="12"/>
      <name val="Calibri"/>
      <scheme val="minor"/>
    </font>
    <font>
      <strike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8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8" fontId="11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18" fontId="11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</cellXfs>
  <cellStyles count="24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4"/>
  <sheetViews>
    <sheetView tabSelected="1" topLeftCell="C1" workbookViewId="0">
      <pane ySplit="2" topLeftCell="A18" activePane="bottomLeft" state="frozen"/>
      <selection pane="bottomLeft" activeCell="F18" sqref="F18"/>
    </sheetView>
  </sheetViews>
  <sheetFormatPr baseColWidth="10" defaultRowHeight="15" x14ac:dyDescent="0"/>
  <cols>
    <col min="1" max="1" width="8.1640625" style="13" bestFit="1" customWidth="1"/>
    <col min="2" max="2" width="38.83203125" style="7" bestFit="1" customWidth="1"/>
    <col min="3" max="3" width="29.1640625" style="6" bestFit="1" customWidth="1"/>
    <col min="4" max="4" width="8.33203125" style="6" bestFit="1" customWidth="1"/>
    <col min="5" max="5" width="7.5" style="6" customWidth="1"/>
    <col min="6" max="6" width="8.83203125" style="7" customWidth="1"/>
    <col min="7" max="7" width="11.1640625" style="6" customWidth="1"/>
    <col min="8" max="8" width="14.1640625" style="6" customWidth="1"/>
    <col min="9" max="10" width="12.5" style="6" customWidth="1"/>
    <col min="11" max="11" width="15.33203125" style="6" customWidth="1"/>
    <col min="12" max="12" width="13.5" style="71" customWidth="1"/>
    <col min="13" max="13" width="47" style="6" customWidth="1"/>
    <col min="14" max="14" width="24.1640625" style="6" customWidth="1"/>
    <col min="15" max="18" width="10.83203125" style="6"/>
    <col min="19" max="19" width="9.83203125" style="95" customWidth="1"/>
    <col min="20" max="20" width="8.83203125" style="95" customWidth="1"/>
    <col min="21" max="22" width="8.6640625" style="95" customWidth="1"/>
    <col min="23" max="23" width="7.6640625" style="95" customWidth="1"/>
    <col min="24" max="24" width="5.83203125" style="95" customWidth="1"/>
    <col min="25" max="25" width="6" style="95" customWidth="1"/>
    <col min="26" max="26" width="7.83203125" style="95" customWidth="1"/>
    <col min="27" max="27" width="7.6640625" style="95" customWidth="1"/>
    <col min="28" max="28" width="9.83203125" style="95" customWidth="1"/>
    <col min="29" max="29" width="6.83203125" style="95" customWidth="1"/>
    <col min="30" max="31" width="7.1640625" style="95" customWidth="1"/>
    <col min="32" max="32" width="9.83203125" style="95" customWidth="1"/>
    <col min="33" max="33" width="7.33203125" style="95" customWidth="1"/>
    <col min="34" max="16384" width="10.83203125" style="6"/>
  </cols>
  <sheetData>
    <row r="1" spans="1:33" ht="16" thickBot="1">
      <c r="S1" s="85" t="s">
        <v>335</v>
      </c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</row>
    <row r="2" spans="1:33" s="8" customFormat="1" ht="78" customHeight="1" thickBot="1">
      <c r="A2" s="38" t="s">
        <v>51</v>
      </c>
      <c r="B2" s="33" t="s">
        <v>167</v>
      </c>
      <c r="C2" s="33" t="s">
        <v>166</v>
      </c>
      <c r="D2" s="39" t="s">
        <v>4</v>
      </c>
      <c r="E2" s="34" t="s">
        <v>6</v>
      </c>
      <c r="F2" s="40" t="s">
        <v>5</v>
      </c>
      <c r="G2" s="33" t="s">
        <v>332</v>
      </c>
      <c r="H2" s="40" t="s">
        <v>168</v>
      </c>
      <c r="I2" s="34" t="s">
        <v>52</v>
      </c>
      <c r="J2" s="34" t="s">
        <v>53</v>
      </c>
      <c r="K2" s="33" t="s">
        <v>334</v>
      </c>
      <c r="L2" s="33" t="s">
        <v>7</v>
      </c>
      <c r="M2" s="33" t="s">
        <v>94</v>
      </c>
      <c r="N2" s="33" t="s">
        <v>56</v>
      </c>
      <c r="O2" s="35" t="s">
        <v>0</v>
      </c>
      <c r="P2" s="35" t="s">
        <v>1</v>
      </c>
      <c r="Q2" s="36" t="s">
        <v>2</v>
      </c>
      <c r="R2" s="37" t="s">
        <v>3</v>
      </c>
      <c r="S2" s="96" t="s">
        <v>322</v>
      </c>
      <c r="T2" s="96" t="s">
        <v>323</v>
      </c>
      <c r="U2" s="96" t="s">
        <v>324</v>
      </c>
      <c r="V2" s="96" t="s">
        <v>325</v>
      </c>
      <c r="W2" s="96" t="s">
        <v>338</v>
      </c>
      <c r="X2" s="96" t="s">
        <v>319</v>
      </c>
      <c r="Y2" s="96" t="s">
        <v>320</v>
      </c>
      <c r="Z2" s="96" t="s">
        <v>326</v>
      </c>
      <c r="AA2" s="96" t="s">
        <v>321</v>
      </c>
      <c r="AB2" s="96" t="s">
        <v>327</v>
      </c>
      <c r="AC2" s="96" t="s">
        <v>321</v>
      </c>
      <c r="AD2" s="96" t="s">
        <v>339</v>
      </c>
      <c r="AE2" s="96" t="s">
        <v>321</v>
      </c>
      <c r="AF2" s="96" t="s">
        <v>215</v>
      </c>
      <c r="AG2" s="97" t="s">
        <v>337</v>
      </c>
    </row>
    <row r="3" spans="1:33">
      <c r="A3" s="53" t="s">
        <v>60</v>
      </c>
      <c r="B3" s="54" t="s">
        <v>95</v>
      </c>
      <c r="C3" s="54" t="s">
        <v>130</v>
      </c>
      <c r="D3" s="5">
        <v>2</v>
      </c>
      <c r="E3" s="9" t="s">
        <v>11</v>
      </c>
      <c r="F3" s="5">
        <v>111</v>
      </c>
      <c r="G3" s="5" t="s">
        <v>93</v>
      </c>
      <c r="H3" s="49" t="s">
        <v>9</v>
      </c>
      <c r="I3" s="1" t="s">
        <v>10</v>
      </c>
      <c r="J3" s="4">
        <v>0.66666666666666663</v>
      </c>
      <c r="K3" s="49">
        <v>36</v>
      </c>
      <c r="L3" s="72"/>
      <c r="M3" s="47"/>
      <c r="N3" s="47"/>
      <c r="O3" s="41" t="s">
        <v>8</v>
      </c>
      <c r="P3" s="41" t="s">
        <v>8</v>
      </c>
      <c r="Q3" s="43" t="s">
        <v>8</v>
      </c>
      <c r="R3" s="45" t="s">
        <v>8</v>
      </c>
      <c r="S3" s="88" t="s">
        <v>171</v>
      </c>
      <c r="T3" s="88" t="s">
        <v>172</v>
      </c>
      <c r="U3" s="88" t="s">
        <v>173</v>
      </c>
      <c r="V3" s="88">
        <v>36</v>
      </c>
      <c r="W3" s="88" t="s">
        <v>174</v>
      </c>
      <c r="X3" s="88">
        <v>0</v>
      </c>
      <c r="Y3" s="88" t="s">
        <v>175</v>
      </c>
      <c r="Z3" s="88" t="s">
        <v>175</v>
      </c>
      <c r="AA3" s="88" t="s">
        <v>180</v>
      </c>
      <c r="AB3" s="88" t="s">
        <v>181</v>
      </c>
      <c r="AC3" s="88" t="s">
        <v>182</v>
      </c>
      <c r="AD3" s="88" t="s">
        <v>183</v>
      </c>
      <c r="AE3" s="88" t="s">
        <v>184</v>
      </c>
      <c r="AF3" s="88" t="s">
        <v>185</v>
      </c>
      <c r="AG3" s="89"/>
    </row>
    <row r="4" spans="1:33">
      <c r="A4" s="53"/>
      <c r="B4" s="56"/>
      <c r="C4" s="56"/>
      <c r="D4" s="5">
        <v>3</v>
      </c>
      <c r="E4" s="9" t="s">
        <v>11</v>
      </c>
      <c r="F4" s="5">
        <v>65</v>
      </c>
      <c r="G4" s="5" t="s">
        <v>12</v>
      </c>
      <c r="H4" s="50"/>
      <c r="I4" s="1" t="s">
        <v>10</v>
      </c>
      <c r="J4" s="4">
        <v>0.66666666666666663</v>
      </c>
      <c r="K4" s="50"/>
      <c r="L4" s="73"/>
      <c r="M4" s="48"/>
      <c r="N4" s="48"/>
      <c r="O4" s="42"/>
      <c r="P4" s="42"/>
      <c r="Q4" s="44"/>
      <c r="R4" s="46"/>
      <c r="S4" s="90" t="s">
        <v>175</v>
      </c>
      <c r="T4" s="90" t="s">
        <v>176</v>
      </c>
      <c r="U4" s="90" t="s">
        <v>173</v>
      </c>
      <c r="V4" s="90">
        <v>24</v>
      </c>
      <c r="W4" s="90" t="s">
        <v>174</v>
      </c>
      <c r="X4" s="90">
        <v>24</v>
      </c>
      <c r="Y4" s="90" t="s">
        <v>175</v>
      </c>
      <c r="Z4" s="90" t="s">
        <v>186</v>
      </c>
      <c r="AA4" s="90" t="s">
        <v>172</v>
      </c>
      <c r="AB4" s="90" t="s">
        <v>187</v>
      </c>
      <c r="AC4" s="90" t="s">
        <v>188</v>
      </c>
      <c r="AD4" s="90" t="s">
        <v>175</v>
      </c>
      <c r="AE4" s="90" t="s">
        <v>189</v>
      </c>
      <c r="AF4" s="90" t="s">
        <v>185</v>
      </c>
      <c r="AG4" s="91"/>
    </row>
    <row r="5" spans="1:33">
      <c r="A5" s="53" t="s">
        <v>57</v>
      </c>
      <c r="B5" s="54" t="s">
        <v>96</v>
      </c>
      <c r="C5" s="54" t="s">
        <v>131</v>
      </c>
      <c r="D5" s="5">
        <v>6</v>
      </c>
      <c r="E5" s="5" t="s">
        <v>12</v>
      </c>
      <c r="F5" s="10">
        <v>68</v>
      </c>
      <c r="G5" s="5" t="s">
        <v>93</v>
      </c>
      <c r="H5" s="49" t="s">
        <v>9</v>
      </c>
      <c r="I5" s="1" t="s">
        <v>14</v>
      </c>
      <c r="J5" s="4">
        <v>0.45833333333333331</v>
      </c>
      <c r="K5" s="54">
        <v>58</v>
      </c>
      <c r="L5" s="72"/>
      <c r="M5" s="51" t="s">
        <v>15</v>
      </c>
      <c r="N5" s="61"/>
      <c r="O5" s="41" t="s">
        <v>8</v>
      </c>
      <c r="P5" s="41" t="s">
        <v>8</v>
      </c>
      <c r="Q5" s="43" t="s">
        <v>8</v>
      </c>
      <c r="R5" s="45" t="s">
        <v>8</v>
      </c>
      <c r="S5" s="90" t="s">
        <v>171</v>
      </c>
      <c r="T5" s="90" t="s">
        <v>172</v>
      </c>
      <c r="U5" s="90" t="s">
        <v>177</v>
      </c>
      <c r="V5" s="90">
        <v>36</v>
      </c>
      <c r="W5" s="90" t="s">
        <v>179</v>
      </c>
      <c r="X5" s="90" t="s">
        <v>172</v>
      </c>
      <c r="Y5" s="90" t="s">
        <v>175</v>
      </c>
      <c r="Z5" s="90" t="s">
        <v>171</v>
      </c>
      <c r="AA5" s="90" t="s">
        <v>190</v>
      </c>
      <c r="AB5" s="90" t="s">
        <v>187</v>
      </c>
      <c r="AC5" s="90" t="s">
        <v>191</v>
      </c>
      <c r="AD5" s="90" t="s">
        <v>192</v>
      </c>
      <c r="AE5" s="90" t="s">
        <v>193</v>
      </c>
      <c r="AF5" s="90" t="s">
        <v>185</v>
      </c>
      <c r="AG5" s="91"/>
    </row>
    <row r="6" spans="1:33">
      <c r="A6" s="53"/>
      <c r="B6" s="55"/>
      <c r="C6" s="55"/>
      <c r="D6" s="5">
        <v>7</v>
      </c>
      <c r="E6" s="5" t="s">
        <v>12</v>
      </c>
      <c r="F6" s="5">
        <v>81</v>
      </c>
      <c r="G6" s="5" t="s">
        <v>12</v>
      </c>
      <c r="H6" s="50"/>
      <c r="I6" s="1" t="s">
        <v>14</v>
      </c>
      <c r="J6" s="4">
        <v>0.45833333333333331</v>
      </c>
      <c r="K6" s="55"/>
      <c r="L6" s="73"/>
      <c r="M6" s="52"/>
      <c r="N6" s="62"/>
      <c r="O6" s="42"/>
      <c r="P6" s="42"/>
      <c r="Q6" s="44"/>
      <c r="R6" s="46"/>
      <c r="S6" s="90" t="s">
        <v>171</v>
      </c>
      <c r="T6" s="90" t="s">
        <v>172</v>
      </c>
      <c r="U6" s="90" t="s">
        <v>178</v>
      </c>
      <c r="V6" s="90">
        <v>36</v>
      </c>
      <c r="W6" s="90" t="s">
        <v>179</v>
      </c>
      <c r="X6" s="90">
        <v>36</v>
      </c>
      <c r="Y6" s="90" t="s">
        <v>175</v>
      </c>
      <c r="Z6" s="90" t="s">
        <v>171</v>
      </c>
      <c r="AA6" s="90" t="s">
        <v>194</v>
      </c>
      <c r="AB6" s="90" t="s">
        <v>195</v>
      </c>
      <c r="AC6" s="90" t="s">
        <v>196</v>
      </c>
      <c r="AD6" s="90" t="s">
        <v>171</v>
      </c>
      <c r="AE6" s="90" t="s">
        <v>197</v>
      </c>
      <c r="AF6" s="90" t="s">
        <v>185</v>
      </c>
      <c r="AG6" s="91" t="s">
        <v>198</v>
      </c>
    </row>
    <row r="7" spans="1:33">
      <c r="A7" s="53" t="s">
        <v>58</v>
      </c>
      <c r="B7" s="54" t="s">
        <v>97</v>
      </c>
      <c r="C7" s="54" t="s">
        <v>55</v>
      </c>
      <c r="D7" s="5">
        <v>10</v>
      </c>
      <c r="E7" s="5" t="s">
        <v>11</v>
      </c>
      <c r="F7" s="5">
        <v>73</v>
      </c>
      <c r="G7" s="5" t="s">
        <v>93</v>
      </c>
      <c r="H7" s="49" t="s">
        <v>16</v>
      </c>
      <c r="I7" s="1" t="s">
        <v>54</v>
      </c>
      <c r="J7" s="4">
        <v>0.45833333333333331</v>
      </c>
      <c r="K7" s="49">
        <v>75</v>
      </c>
      <c r="L7" s="74"/>
      <c r="M7" s="63" t="s">
        <v>17</v>
      </c>
      <c r="N7" s="63" t="s">
        <v>17</v>
      </c>
      <c r="O7" s="41" t="s">
        <v>8</v>
      </c>
      <c r="P7" s="43" t="s">
        <v>8</v>
      </c>
      <c r="Q7" s="69" t="s">
        <v>8</v>
      </c>
      <c r="R7" s="45" t="s">
        <v>8</v>
      </c>
      <c r="S7" s="90" t="s">
        <v>171</v>
      </c>
      <c r="T7" s="90" t="s">
        <v>172</v>
      </c>
      <c r="U7" s="90" t="s">
        <v>177</v>
      </c>
      <c r="V7" s="90">
        <v>36</v>
      </c>
      <c r="W7" s="90" t="s">
        <v>179</v>
      </c>
      <c r="X7" s="90" t="s">
        <v>172</v>
      </c>
      <c r="Y7" s="90" t="s">
        <v>171</v>
      </c>
      <c r="Z7" s="90" t="s">
        <v>175</v>
      </c>
      <c r="AA7" s="90" t="s">
        <v>199</v>
      </c>
      <c r="AB7" s="90" t="s">
        <v>187</v>
      </c>
      <c r="AC7" s="90" t="s">
        <v>200</v>
      </c>
      <c r="AD7" s="90" t="s">
        <v>171</v>
      </c>
      <c r="AE7" s="90" t="s">
        <v>200</v>
      </c>
      <c r="AF7" s="90" t="s">
        <v>185</v>
      </c>
      <c r="AG7" s="91"/>
    </row>
    <row r="8" spans="1:33">
      <c r="A8" s="53"/>
      <c r="B8" s="55"/>
      <c r="C8" s="55"/>
      <c r="D8" s="5">
        <v>11</v>
      </c>
      <c r="E8" s="5" t="s">
        <v>12</v>
      </c>
      <c r="F8" s="5">
        <v>135</v>
      </c>
      <c r="G8" s="5" t="s">
        <v>12</v>
      </c>
      <c r="H8" s="50"/>
      <c r="I8" s="1" t="s">
        <v>54</v>
      </c>
      <c r="J8" s="4">
        <v>0.45833333333333331</v>
      </c>
      <c r="K8" s="50"/>
      <c r="L8" s="75"/>
      <c r="M8" s="64"/>
      <c r="N8" s="64"/>
      <c r="O8" s="42"/>
      <c r="P8" s="44"/>
      <c r="Q8" s="70"/>
      <c r="R8" s="46"/>
      <c r="S8" s="90" t="s">
        <v>171</v>
      </c>
      <c r="T8" s="90" t="s">
        <v>172</v>
      </c>
      <c r="U8" s="90" t="s">
        <v>178</v>
      </c>
      <c r="V8" s="90">
        <v>12</v>
      </c>
      <c r="W8" s="90" t="s">
        <v>179</v>
      </c>
      <c r="X8" s="90">
        <v>12</v>
      </c>
      <c r="Y8" s="90" t="s">
        <v>175</v>
      </c>
      <c r="Z8" s="90" t="s">
        <v>192</v>
      </c>
      <c r="AA8" s="90" t="s">
        <v>201</v>
      </c>
      <c r="AB8" s="90" t="s">
        <v>195</v>
      </c>
      <c r="AC8" s="90" t="s">
        <v>182</v>
      </c>
      <c r="AD8" s="90" t="s">
        <v>175</v>
      </c>
      <c r="AE8" s="90" t="s">
        <v>194</v>
      </c>
      <c r="AF8" s="90" t="s">
        <v>185</v>
      </c>
      <c r="AG8" s="91"/>
    </row>
    <row r="9" spans="1:33">
      <c r="A9" s="53" t="s">
        <v>59</v>
      </c>
      <c r="B9" s="54" t="s">
        <v>98</v>
      </c>
      <c r="C9" s="54" t="s">
        <v>132</v>
      </c>
      <c r="D9" s="5">
        <v>12</v>
      </c>
      <c r="E9" s="5" t="s">
        <v>12</v>
      </c>
      <c r="F9" s="5">
        <v>116</v>
      </c>
      <c r="G9" s="5" t="s">
        <v>93</v>
      </c>
      <c r="H9" s="49" t="s">
        <v>13</v>
      </c>
      <c r="I9" s="1" t="s">
        <v>18</v>
      </c>
      <c r="J9" s="4">
        <v>0.375</v>
      </c>
      <c r="K9" s="49">
        <v>46</v>
      </c>
      <c r="L9" s="74" t="s">
        <v>19</v>
      </c>
      <c r="M9" s="51"/>
      <c r="N9" s="61"/>
      <c r="O9" s="41" t="s">
        <v>8</v>
      </c>
      <c r="P9" s="41" t="s">
        <v>8</v>
      </c>
      <c r="Q9" s="43" t="s">
        <v>8</v>
      </c>
      <c r="R9" s="45" t="s">
        <v>8</v>
      </c>
      <c r="S9" s="90" t="s">
        <v>175</v>
      </c>
      <c r="T9" s="90" t="s">
        <v>202</v>
      </c>
      <c r="U9" s="90" t="s">
        <v>178</v>
      </c>
      <c r="V9" s="90">
        <v>48</v>
      </c>
      <c r="W9" s="90" t="s">
        <v>174</v>
      </c>
      <c r="X9" s="90">
        <v>0</v>
      </c>
      <c r="Y9" s="90" t="s">
        <v>175</v>
      </c>
      <c r="Z9" s="90" t="s">
        <v>171</v>
      </c>
      <c r="AA9" s="90" t="s">
        <v>203</v>
      </c>
      <c r="AB9" s="90" t="s">
        <v>204</v>
      </c>
      <c r="AC9" s="90" t="s">
        <v>205</v>
      </c>
      <c r="AD9" s="90" t="s">
        <v>171</v>
      </c>
      <c r="AE9" s="90" t="s">
        <v>206</v>
      </c>
      <c r="AF9" s="90" t="s">
        <v>185</v>
      </c>
      <c r="AG9" s="91" t="s">
        <v>207</v>
      </c>
    </row>
    <row r="10" spans="1:33">
      <c r="A10" s="53"/>
      <c r="B10" s="55"/>
      <c r="C10" s="55"/>
      <c r="D10" s="5">
        <v>13</v>
      </c>
      <c r="E10" s="5" t="s">
        <v>12</v>
      </c>
      <c r="F10" s="5">
        <v>105</v>
      </c>
      <c r="G10" s="5" t="s">
        <v>12</v>
      </c>
      <c r="H10" s="50"/>
      <c r="I10" s="1" t="s">
        <v>18</v>
      </c>
      <c r="J10" s="4">
        <v>0.375</v>
      </c>
      <c r="K10" s="50"/>
      <c r="L10" s="75"/>
      <c r="M10" s="52"/>
      <c r="N10" s="62"/>
      <c r="O10" s="42"/>
      <c r="P10" s="42"/>
      <c r="Q10" s="44"/>
      <c r="R10" s="46"/>
      <c r="S10" s="90" t="s">
        <v>175</v>
      </c>
      <c r="T10" s="90" t="s">
        <v>202</v>
      </c>
      <c r="U10" s="90" t="s">
        <v>178</v>
      </c>
      <c r="V10" s="90" t="s">
        <v>208</v>
      </c>
      <c r="W10" s="90" t="s">
        <v>174</v>
      </c>
      <c r="X10" s="90">
        <v>0</v>
      </c>
      <c r="Y10" s="90" t="s">
        <v>175</v>
      </c>
      <c r="Z10" s="90" t="s">
        <v>171</v>
      </c>
      <c r="AA10" s="90" t="s">
        <v>209</v>
      </c>
      <c r="AB10" s="90" t="s">
        <v>181</v>
      </c>
      <c r="AC10" s="90" t="s">
        <v>182</v>
      </c>
      <c r="AD10" s="90" t="s">
        <v>175</v>
      </c>
      <c r="AE10" s="90" t="s">
        <v>194</v>
      </c>
      <c r="AF10" s="90" t="s">
        <v>185</v>
      </c>
      <c r="AG10" s="91"/>
    </row>
    <row r="11" spans="1:33">
      <c r="A11" s="53" t="s">
        <v>61</v>
      </c>
      <c r="B11" s="54" t="s">
        <v>99</v>
      </c>
      <c r="C11" s="54" t="s">
        <v>133</v>
      </c>
      <c r="D11" s="5">
        <v>14</v>
      </c>
      <c r="E11" s="5" t="s">
        <v>12</v>
      </c>
      <c r="F11" s="5">
        <v>91</v>
      </c>
      <c r="G11" s="5" t="s">
        <v>93</v>
      </c>
      <c r="H11" s="49" t="s">
        <v>9</v>
      </c>
      <c r="I11" s="1" t="s">
        <v>18</v>
      </c>
      <c r="J11" s="4">
        <v>0.45833333333333331</v>
      </c>
      <c r="K11" s="49">
        <v>80</v>
      </c>
      <c r="L11" s="72"/>
      <c r="M11" s="51"/>
      <c r="N11" s="61"/>
      <c r="O11" s="41" t="s">
        <v>8</v>
      </c>
      <c r="P11" s="41" t="s">
        <v>8</v>
      </c>
      <c r="Q11" s="43" t="s">
        <v>8</v>
      </c>
      <c r="R11" s="45" t="s">
        <v>20</v>
      </c>
      <c r="S11" s="90" t="s">
        <v>171</v>
      </c>
      <c r="T11" s="90" t="s">
        <v>172</v>
      </c>
      <c r="U11" s="90" t="s">
        <v>210</v>
      </c>
      <c r="V11" s="90">
        <v>6</v>
      </c>
      <c r="W11" s="90" t="s">
        <v>174</v>
      </c>
      <c r="X11" s="90">
        <v>0</v>
      </c>
      <c r="Y11" s="90" t="s">
        <v>171</v>
      </c>
      <c r="Z11" s="90" t="s">
        <v>183</v>
      </c>
      <c r="AA11" s="90" t="s">
        <v>172</v>
      </c>
      <c r="AB11" s="90" t="s">
        <v>187</v>
      </c>
      <c r="AC11" s="90" t="s">
        <v>194</v>
      </c>
      <c r="AD11" s="90" t="s">
        <v>192</v>
      </c>
      <c r="AE11" s="90" t="s">
        <v>194</v>
      </c>
      <c r="AF11" s="90" t="s">
        <v>185</v>
      </c>
      <c r="AG11" s="91"/>
    </row>
    <row r="12" spans="1:33">
      <c r="A12" s="53"/>
      <c r="B12" s="55"/>
      <c r="C12" s="55"/>
      <c r="D12" s="5">
        <v>15</v>
      </c>
      <c r="E12" s="5" t="s">
        <v>11</v>
      </c>
      <c r="F12" s="5">
        <v>141</v>
      </c>
      <c r="G12" s="5" t="s">
        <v>12</v>
      </c>
      <c r="H12" s="50"/>
      <c r="I12" s="1" t="s">
        <v>18</v>
      </c>
      <c r="J12" s="4">
        <v>0.45833333333333331</v>
      </c>
      <c r="K12" s="50"/>
      <c r="L12" s="73"/>
      <c r="M12" s="52"/>
      <c r="N12" s="62"/>
      <c r="O12" s="42"/>
      <c r="P12" s="42"/>
      <c r="Q12" s="44"/>
      <c r="R12" s="46"/>
      <c r="S12" s="90" t="s">
        <v>171</v>
      </c>
      <c r="T12" s="90" t="s">
        <v>172</v>
      </c>
      <c r="U12" s="90" t="s">
        <v>173</v>
      </c>
      <c r="V12" s="90">
        <v>48</v>
      </c>
      <c r="W12" s="90" t="s">
        <v>174</v>
      </c>
      <c r="X12" s="90">
        <v>48</v>
      </c>
      <c r="Y12" s="90" t="s">
        <v>171</v>
      </c>
      <c r="Z12" s="90" t="s">
        <v>186</v>
      </c>
      <c r="AA12" s="90" t="s">
        <v>211</v>
      </c>
      <c r="AB12" s="90" t="s">
        <v>181</v>
      </c>
      <c r="AC12" s="90" t="s">
        <v>182</v>
      </c>
      <c r="AD12" s="90" t="s">
        <v>175</v>
      </c>
      <c r="AE12" s="90" t="s">
        <v>194</v>
      </c>
      <c r="AF12" s="90" t="s">
        <v>185</v>
      </c>
      <c r="AG12" s="91"/>
    </row>
    <row r="13" spans="1:33">
      <c r="A13" s="53" t="s">
        <v>62</v>
      </c>
      <c r="B13" s="49" t="s">
        <v>100</v>
      </c>
      <c r="C13" s="49" t="s">
        <v>134</v>
      </c>
      <c r="D13" s="5">
        <v>25</v>
      </c>
      <c r="E13" s="5" t="s">
        <v>12</v>
      </c>
      <c r="F13" s="5">
        <v>32</v>
      </c>
      <c r="G13" s="5" t="s">
        <v>93</v>
      </c>
      <c r="H13" s="49" t="s">
        <v>13</v>
      </c>
      <c r="I13" s="1" t="s">
        <v>21</v>
      </c>
      <c r="J13" s="4">
        <v>0.45833333333333331</v>
      </c>
      <c r="K13" s="54">
        <v>74</v>
      </c>
      <c r="L13" s="72"/>
      <c r="M13" s="51"/>
      <c r="N13" s="63" t="s">
        <v>17</v>
      </c>
      <c r="O13" s="41" t="s">
        <v>8</v>
      </c>
      <c r="P13" s="41" t="s">
        <v>8</v>
      </c>
      <c r="Q13" s="43" t="s">
        <v>8</v>
      </c>
      <c r="R13" s="45" t="s">
        <v>8</v>
      </c>
      <c r="S13" s="90" t="s">
        <v>171</v>
      </c>
      <c r="T13" s="90" t="s">
        <v>172</v>
      </c>
      <c r="U13" s="90" t="s">
        <v>178</v>
      </c>
      <c r="V13" s="90">
        <v>24</v>
      </c>
      <c r="W13" s="90" t="s">
        <v>179</v>
      </c>
      <c r="X13" s="90" t="s">
        <v>172</v>
      </c>
      <c r="Y13" s="90" t="s">
        <v>171</v>
      </c>
      <c r="Z13" s="90" t="s">
        <v>171</v>
      </c>
      <c r="AA13" s="90" t="s">
        <v>211</v>
      </c>
      <c r="AB13" s="90" t="s">
        <v>187</v>
      </c>
      <c r="AC13" s="90" t="s">
        <v>182</v>
      </c>
      <c r="AD13" s="90" t="s">
        <v>171</v>
      </c>
      <c r="AE13" s="90" t="s">
        <v>212</v>
      </c>
      <c r="AF13" s="90" t="s">
        <v>185</v>
      </c>
      <c r="AG13" s="91" t="s">
        <v>213</v>
      </c>
    </row>
    <row r="14" spans="1:33">
      <c r="A14" s="53"/>
      <c r="B14" s="50"/>
      <c r="C14" s="50"/>
      <c r="D14" s="5">
        <v>27</v>
      </c>
      <c r="E14" s="5" t="s">
        <v>11</v>
      </c>
      <c r="F14" s="5">
        <v>15</v>
      </c>
      <c r="G14" s="5" t="s">
        <v>12</v>
      </c>
      <c r="H14" s="50"/>
      <c r="I14" s="1" t="s">
        <v>21</v>
      </c>
      <c r="J14" s="4">
        <v>0.45833333333333331</v>
      </c>
      <c r="K14" s="55"/>
      <c r="L14" s="73"/>
      <c r="M14" s="52"/>
      <c r="N14" s="64"/>
      <c r="O14" s="42"/>
      <c r="P14" s="42"/>
      <c r="Q14" s="44"/>
      <c r="R14" s="46"/>
      <c r="S14" s="90" t="s">
        <v>171</v>
      </c>
      <c r="T14" s="90" t="s">
        <v>172</v>
      </c>
      <c r="U14" s="90" t="s">
        <v>214</v>
      </c>
      <c r="V14" s="90">
        <v>1</v>
      </c>
      <c r="W14" s="90" t="s">
        <v>174</v>
      </c>
      <c r="X14" s="90">
        <v>0</v>
      </c>
      <c r="Y14" s="90" t="s">
        <v>175</v>
      </c>
      <c r="Z14" s="90" t="s">
        <v>183</v>
      </c>
      <c r="AA14" s="90" t="s">
        <v>215</v>
      </c>
      <c r="AB14" s="90" t="s">
        <v>195</v>
      </c>
      <c r="AC14" s="90" t="s">
        <v>172</v>
      </c>
      <c r="AD14" s="90" t="s">
        <v>175</v>
      </c>
      <c r="AE14" s="90" t="s">
        <v>216</v>
      </c>
      <c r="AF14" s="90" t="s">
        <v>185</v>
      </c>
      <c r="AG14" s="91" t="s">
        <v>217</v>
      </c>
    </row>
    <row r="15" spans="1:33">
      <c r="A15" s="53" t="s">
        <v>63</v>
      </c>
      <c r="B15" s="54" t="s">
        <v>101</v>
      </c>
      <c r="C15" s="54" t="s">
        <v>135</v>
      </c>
      <c r="D15" s="16">
        <v>30</v>
      </c>
      <c r="E15" s="16" t="s">
        <v>12</v>
      </c>
      <c r="F15" s="16">
        <v>81</v>
      </c>
      <c r="G15" s="16" t="s">
        <v>93</v>
      </c>
      <c r="H15" s="49" t="s">
        <v>13</v>
      </c>
      <c r="I15" s="27" t="s">
        <v>21</v>
      </c>
      <c r="J15" s="32">
        <v>0.625</v>
      </c>
      <c r="K15" s="54">
        <v>50</v>
      </c>
      <c r="L15" s="72"/>
      <c r="M15" s="51"/>
      <c r="N15" s="63" t="s">
        <v>17</v>
      </c>
      <c r="O15" s="41" t="s">
        <v>8</v>
      </c>
      <c r="P15" s="41" t="s">
        <v>8</v>
      </c>
      <c r="Q15" s="43" t="s">
        <v>8</v>
      </c>
      <c r="R15" s="45" t="s">
        <v>8</v>
      </c>
      <c r="S15" s="90" t="s">
        <v>171</v>
      </c>
      <c r="T15" s="90" t="s">
        <v>172</v>
      </c>
      <c r="U15" s="90" t="s">
        <v>177</v>
      </c>
      <c r="V15" s="90">
        <v>36</v>
      </c>
      <c r="W15" s="90" t="s">
        <v>179</v>
      </c>
      <c r="X15" s="90" t="s">
        <v>172</v>
      </c>
      <c r="Y15" s="90" t="s">
        <v>171</v>
      </c>
      <c r="Z15" s="90" t="s">
        <v>186</v>
      </c>
      <c r="AA15" s="90" t="s">
        <v>211</v>
      </c>
      <c r="AB15" s="90" t="s">
        <v>195</v>
      </c>
      <c r="AC15" s="90" t="s">
        <v>182</v>
      </c>
      <c r="AD15" s="90" t="s">
        <v>175</v>
      </c>
      <c r="AE15" s="90" t="s">
        <v>194</v>
      </c>
      <c r="AF15" s="90" t="s">
        <v>185</v>
      </c>
      <c r="AG15" s="91"/>
    </row>
    <row r="16" spans="1:33">
      <c r="A16" s="53"/>
      <c r="B16" s="55"/>
      <c r="C16" s="55"/>
      <c r="D16" s="16">
        <v>31</v>
      </c>
      <c r="E16" s="16" t="s">
        <v>12</v>
      </c>
      <c r="F16" s="16">
        <v>69</v>
      </c>
      <c r="G16" s="16" t="s">
        <v>12</v>
      </c>
      <c r="H16" s="50"/>
      <c r="I16" s="27" t="s">
        <v>21</v>
      </c>
      <c r="J16" s="32">
        <v>0.625</v>
      </c>
      <c r="K16" s="55"/>
      <c r="L16" s="73"/>
      <c r="M16" s="52"/>
      <c r="N16" s="64"/>
      <c r="O16" s="42"/>
      <c r="P16" s="42"/>
      <c r="Q16" s="44"/>
      <c r="R16" s="46"/>
      <c r="S16" s="90" t="s">
        <v>171</v>
      </c>
      <c r="T16" s="90" t="s">
        <v>172</v>
      </c>
      <c r="U16" s="90" t="s">
        <v>173</v>
      </c>
      <c r="V16" s="90">
        <v>60</v>
      </c>
      <c r="W16" s="90" t="s">
        <v>174</v>
      </c>
      <c r="X16" s="90">
        <v>0</v>
      </c>
      <c r="Y16" s="90" t="s">
        <v>175</v>
      </c>
      <c r="Z16" s="90" t="s">
        <v>175</v>
      </c>
      <c r="AA16" s="90" t="s">
        <v>218</v>
      </c>
      <c r="AB16" s="90" t="s">
        <v>195</v>
      </c>
      <c r="AC16" s="90" t="s">
        <v>172</v>
      </c>
      <c r="AD16" s="90" t="s">
        <v>175</v>
      </c>
      <c r="AE16" s="90" t="s">
        <v>194</v>
      </c>
      <c r="AF16" s="90" t="s">
        <v>185</v>
      </c>
      <c r="AG16" s="91"/>
    </row>
    <row r="17" spans="1:33">
      <c r="A17" s="53" t="s">
        <v>64</v>
      </c>
      <c r="B17" s="54" t="s">
        <v>102</v>
      </c>
      <c r="C17" s="54" t="s">
        <v>136</v>
      </c>
      <c r="D17" s="16">
        <v>38</v>
      </c>
      <c r="E17" s="5" t="s">
        <v>12</v>
      </c>
      <c r="F17" s="16">
        <v>83</v>
      </c>
      <c r="G17" s="16" t="s">
        <v>93</v>
      </c>
      <c r="H17" s="49" t="s">
        <v>13</v>
      </c>
      <c r="I17" s="1" t="s">
        <v>22</v>
      </c>
      <c r="J17" s="4">
        <v>0.58333333333333337</v>
      </c>
      <c r="K17" s="54">
        <v>43</v>
      </c>
      <c r="L17" s="72"/>
      <c r="M17" s="51" t="s">
        <v>23</v>
      </c>
      <c r="N17" s="63" t="s">
        <v>17</v>
      </c>
      <c r="O17" s="41" t="s">
        <v>8</v>
      </c>
      <c r="P17" s="41" t="s">
        <v>8</v>
      </c>
      <c r="Q17" s="43" t="s">
        <v>8</v>
      </c>
      <c r="R17" s="45" t="s">
        <v>8</v>
      </c>
      <c r="S17" s="90" t="s">
        <v>171</v>
      </c>
      <c r="T17" s="90" t="s">
        <v>172</v>
      </c>
      <c r="U17" s="90" t="s">
        <v>173</v>
      </c>
      <c r="V17" s="90">
        <v>72</v>
      </c>
      <c r="W17" s="90" t="s">
        <v>174</v>
      </c>
      <c r="X17" s="90">
        <v>12</v>
      </c>
      <c r="Y17" s="90" t="s">
        <v>175</v>
      </c>
      <c r="Z17" s="90" t="s">
        <v>175</v>
      </c>
      <c r="AA17" s="90" t="s">
        <v>219</v>
      </c>
      <c r="AB17" s="90" t="s">
        <v>181</v>
      </c>
      <c r="AC17" s="90" t="s">
        <v>220</v>
      </c>
      <c r="AD17" s="90" t="s">
        <v>175</v>
      </c>
      <c r="AE17" s="90" t="s">
        <v>221</v>
      </c>
      <c r="AF17" s="90" t="s">
        <v>185</v>
      </c>
      <c r="AG17" s="91" t="s">
        <v>222</v>
      </c>
    </row>
    <row r="18" spans="1:33">
      <c r="A18" s="53"/>
      <c r="B18" s="55"/>
      <c r="C18" s="55"/>
      <c r="D18" s="16">
        <v>39</v>
      </c>
      <c r="E18" s="5" t="s">
        <v>12</v>
      </c>
      <c r="F18" s="16">
        <v>85</v>
      </c>
      <c r="G18" s="16" t="s">
        <v>12</v>
      </c>
      <c r="H18" s="50"/>
      <c r="I18" s="1" t="s">
        <v>22</v>
      </c>
      <c r="J18" s="4">
        <v>0.58333333333333337</v>
      </c>
      <c r="K18" s="55"/>
      <c r="L18" s="73"/>
      <c r="M18" s="52"/>
      <c r="N18" s="64"/>
      <c r="O18" s="42"/>
      <c r="P18" s="42"/>
      <c r="Q18" s="44"/>
      <c r="R18" s="46"/>
      <c r="S18" s="90" t="s">
        <v>171</v>
      </c>
      <c r="T18" s="90" t="s">
        <v>172</v>
      </c>
      <c r="U18" s="90" t="s">
        <v>177</v>
      </c>
      <c r="V18" s="90">
        <v>24</v>
      </c>
      <c r="W18" s="90" t="s">
        <v>174</v>
      </c>
      <c r="X18" s="90">
        <v>0</v>
      </c>
      <c r="Y18" s="90" t="s">
        <v>175</v>
      </c>
      <c r="Z18" s="90" t="s">
        <v>175</v>
      </c>
      <c r="AA18" s="90" t="s">
        <v>172</v>
      </c>
      <c r="AB18" s="90" t="s">
        <v>195</v>
      </c>
      <c r="AC18" s="90" t="s">
        <v>172</v>
      </c>
      <c r="AD18" s="90" t="s">
        <v>192</v>
      </c>
      <c r="AE18" s="90" t="s">
        <v>212</v>
      </c>
      <c r="AF18" s="90" t="s">
        <v>185</v>
      </c>
      <c r="AG18" s="91"/>
    </row>
    <row r="19" spans="1:33">
      <c r="A19" s="53" t="s">
        <v>65</v>
      </c>
      <c r="B19" s="54" t="s">
        <v>103</v>
      </c>
      <c r="C19" s="54" t="s">
        <v>137</v>
      </c>
      <c r="D19" s="16">
        <v>40</v>
      </c>
      <c r="E19" s="16" t="s">
        <v>11</v>
      </c>
      <c r="F19" s="16">
        <v>139</v>
      </c>
      <c r="G19" s="16" t="s">
        <v>93</v>
      </c>
      <c r="H19" s="49" t="s">
        <v>9</v>
      </c>
      <c r="I19" s="27" t="s">
        <v>22</v>
      </c>
      <c r="J19" s="32">
        <v>0.66666666666666663</v>
      </c>
      <c r="K19" s="54">
        <v>32</v>
      </c>
      <c r="L19" s="72"/>
      <c r="M19" s="59"/>
      <c r="N19" s="63" t="s">
        <v>17</v>
      </c>
      <c r="O19" s="41" t="s">
        <v>8</v>
      </c>
      <c r="P19" s="41" t="s">
        <v>8</v>
      </c>
      <c r="Q19" s="43" t="s">
        <v>8</v>
      </c>
      <c r="R19" s="45" t="s">
        <v>8</v>
      </c>
      <c r="S19" s="90" t="s">
        <v>171</v>
      </c>
      <c r="T19" s="90" t="s">
        <v>172</v>
      </c>
      <c r="U19" s="90" t="s">
        <v>173</v>
      </c>
      <c r="V19" s="90">
        <v>36</v>
      </c>
      <c r="W19" s="90" t="s">
        <v>174</v>
      </c>
      <c r="X19" s="90">
        <v>0</v>
      </c>
      <c r="Y19" s="90" t="s">
        <v>175</v>
      </c>
      <c r="Z19" s="90" t="s">
        <v>175</v>
      </c>
      <c r="AA19" s="90" t="s">
        <v>223</v>
      </c>
      <c r="AB19" s="90" t="s">
        <v>195</v>
      </c>
      <c r="AC19" s="90" t="s">
        <v>182</v>
      </c>
      <c r="AD19" s="90" t="s">
        <v>175</v>
      </c>
      <c r="AE19" s="90" t="s">
        <v>224</v>
      </c>
      <c r="AF19" s="90" t="s">
        <v>185</v>
      </c>
      <c r="AG19" s="91"/>
    </row>
    <row r="20" spans="1:33">
      <c r="A20" s="53"/>
      <c r="B20" s="55"/>
      <c r="C20" s="55"/>
      <c r="D20" s="16">
        <v>41</v>
      </c>
      <c r="E20" s="16" t="s">
        <v>11</v>
      </c>
      <c r="F20" s="16">
        <v>158</v>
      </c>
      <c r="G20" s="16" t="s">
        <v>12</v>
      </c>
      <c r="H20" s="50"/>
      <c r="I20" s="27" t="s">
        <v>22</v>
      </c>
      <c r="J20" s="32">
        <v>0.66666666666666663</v>
      </c>
      <c r="K20" s="55"/>
      <c r="L20" s="73"/>
      <c r="M20" s="60"/>
      <c r="N20" s="64"/>
      <c r="O20" s="42"/>
      <c r="P20" s="42"/>
      <c r="Q20" s="44"/>
      <c r="R20" s="46"/>
      <c r="S20" s="90" t="s">
        <v>171</v>
      </c>
      <c r="T20" s="90" t="s">
        <v>172</v>
      </c>
      <c r="U20" s="90" t="s">
        <v>210</v>
      </c>
      <c r="V20" s="90">
        <v>12</v>
      </c>
      <c r="W20" s="90" t="s">
        <v>174</v>
      </c>
      <c r="X20" s="90">
        <v>0</v>
      </c>
      <c r="Y20" s="90" t="s">
        <v>175</v>
      </c>
      <c r="Z20" s="90" t="s">
        <v>183</v>
      </c>
      <c r="AA20" s="90" t="s">
        <v>225</v>
      </c>
      <c r="AB20" s="90" t="s">
        <v>195</v>
      </c>
      <c r="AC20" s="90" t="s">
        <v>226</v>
      </c>
      <c r="AD20" s="90" t="s">
        <v>192</v>
      </c>
      <c r="AE20" s="90" t="s">
        <v>227</v>
      </c>
      <c r="AF20" s="90" t="s">
        <v>185</v>
      </c>
      <c r="AG20" s="91"/>
    </row>
    <row r="21" spans="1:33">
      <c r="A21" s="53" t="s">
        <v>66</v>
      </c>
      <c r="B21" s="54" t="s">
        <v>104</v>
      </c>
      <c r="C21" s="54" t="s">
        <v>138</v>
      </c>
      <c r="D21" s="16">
        <v>46</v>
      </c>
      <c r="E21" s="5" t="s">
        <v>12</v>
      </c>
      <c r="F21" s="16">
        <v>53</v>
      </c>
      <c r="G21" s="16" t="s">
        <v>93</v>
      </c>
      <c r="H21" s="49" t="s">
        <v>13</v>
      </c>
      <c r="I21" s="27" t="s">
        <v>24</v>
      </c>
      <c r="J21" s="4">
        <v>0.375</v>
      </c>
      <c r="K21" s="49">
        <v>63</v>
      </c>
      <c r="L21" s="72"/>
      <c r="M21" s="59"/>
      <c r="N21" s="63" t="s">
        <v>17</v>
      </c>
      <c r="O21" s="41" t="s">
        <v>8</v>
      </c>
      <c r="P21" s="41" t="s">
        <v>8</v>
      </c>
      <c r="Q21" s="43" t="s">
        <v>8</v>
      </c>
      <c r="R21" s="45" t="s">
        <v>8</v>
      </c>
      <c r="S21" s="90" t="s">
        <v>171</v>
      </c>
      <c r="T21" s="90" t="s">
        <v>172</v>
      </c>
      <c r="U21" s="90" t="s">
        <v>178</v>
      </c>
      <c r="V21" s="90" t="s">
        <v>228</v>
      </c>
      <c r="W21" s="90" t="s">
        <v>179</v>
      </c>
      <c r="X21" s="90" t="s">
        <v>229</v>
      </c>
      <c r="Y21" s="90" t="s">
        <v>175</v>
      </c>
      <c r="Z21" s="90" t="s">
        <v>175</v>
      </c>
      <c r="AA21" s="90" t="s">
        <v>209</v>
      </c>
      <c r="AB21" s="90" t="s">
        <v>187</v>
      </c>
      <c r="AC21" s="90" t="s">
        <v>230</v>
      </c>
      <c r="AD21" s="90" t="s">
        <v>171</v>
      </c>
      <c r="AE21" s="90" t="s">
        <v>231</v>
      </c>
      <c r="AF21" s="90" t="s">
        <v>185</v>
      </c>
      <c r="AG21" s="91"/>
    </row>
    <row r="22" spans="1:33">
      <c r="A22" s="53"/>
      <c r="B22" s="55"/>
      <c r="C22" s="55"/>
      <c r="D22" s="16">
        <v>47</v>
      </c>
      <c r="E22" s="5" t="s">
        <v>12</v>
      </c>
      <c r="F22" s="16">
        <v>52</v>
      </c>
      <c r="G22" s="16" t="s">
        <v>12</v>
      </c>
      <c r="H22" s="50"/>
      <c r="I22" s="27" t="s">
        <v>24</v>
      </c>
      <c r="J22" s="4">
        <v>0.375</v>
      </c>
      <c r="K22" s="50"/>
      <c r="L22" s="73"/>
      <c r="M22" s="60"/>
      <c r="N22" s="64"/>
      <c r="O22" s="42"/>
      <c r="P22" s="42"/>
      <c r="Q22" s="44"/>
      <c r="R22" s="46"/>
      <c r="S22" s="90" t="s">
        <v>171</v>
      </c>
      <c r="T22" s="90" t="s">
        <v>172</v>
      </c>
      <c r="U22" s="90" t="s">
        <v>173</v>
      </c>
      <c r="V22" s="90">
        <v>24</v>
      </c>
      <c r="W22" s="90" t="s">
        <v>174</v>
      </c>
      <c r="X22" s="90">
        <v>0</v>
      </c>
      <c r="Y22" s="90" t="s">
        <v>175</v>
      </c>
      <c r="Z22" s="90" t="s">
        <v>192</v>
      </c>
      <c r="AA22" s="90" t="s">
        <v>232</v>
      </c>
      <c r="AB22" s="90" t="s">
        <v>195</v>
      </c>
      <c r="AC22" s="90" t="s">
        <v>233</v>
      </c>
      <c r="AD22" s="90" t="s">
        <v>192</v>
      </c>
      <c r="AE22" s="90" t="s">
        <v>234</v>
      </c>
      <c r="AF22" s="90" t="s">
        <v>185</v>
      </c>
      <c r="AG22" s="91"/>
    </row>
    <row r="23" spans="1:33">
      <c r="A23" s="53" t="s">
        <v>67</v>
      </c>
      <c r="B23" s="54" t="s">
        <v>105</v>
      </c>
      <c r="C23" s="54" t="s">
        <v>139</v>
      </c>
      <c r="D23" s="16">
        <v>50</v>
      </c>
      <c r="E23" s="5" t="s">
        <v>11</v>
      </c>
      <c r="F23" s="16">
        <v>78</v>
      </c>
      <c r="G23" s="16" t="s">
        <v>93</v>
      </c>
      <c r="H23" s="49" t="s">
        <v>13</v>
      </c>
      <c r="I23" s="27" t="s">
        <v>24</v>
      </c>
      <c r="J23" s="4">
        <v>0.54166666666666663</v>
      </c>
      <c r="K23" s="54">
        <v>42</v>
      </c>
      <c r="L23" s="72"/>
      <c r="M23" s="59"/>
      <c r="N23" s="63" t="s">
        <v>17</v>
      </c>
      <c r="O23" s="41" t="s">
        <v>8</v>
      </c>
      <c r="P23" s="41" t="s">
        <v>8</v>
      </c>
      <c r="Q23" s="43" t="s">
        <v>8</v>
      </c>
      <c r="R23" s="45" t="s">
        <v>8</v>
      </c>
      <c r="S23" s="90" t="s">
        <v>171</v>
      </c>
      <c r="T23" s="90" t="s">
        <v>172</v>
      </c>
      <c r="U23" s="90" t="s">
        <v>178</v>
      </c>
      <c r="V23" s="90">
        <v>60</v>
      </c>
      <c r="W23" s="90" t="s">
        <v>174</v>
      </c>
      <c r="X23" s="90">
        <v>48</v>
      </c>
      <c r="Y23" s="90" t="s">
        <v>175</v>
      </c>
      <c r="Z23" s="90" t="s">
        <v>183</v>
      </c>
      <c r="AA23" s="90" t="s">
        <v>218</v>
      </c>
      <c r="AB23" s="90" t="s">
        <v>195</v>
      </c>
      <c r="AC23" s="90" t="s">
        <v>182</v>
      </c>
      <c r="AD23" s="90" t="s">
        <v>175</v>
      </c>
      <c r="AE23" s="90" t="s">
        <v>235</v>
      </c>
      <c r="AF23" s="90" t="s">
        <v>185</v>
      </c>
      <c r="AG23" s="91"/>
    </row>
    <row r="24" spans="1:33">
      <c r="A24" s="53"/>
      <c r="B24" s="55"/>
      <c r="C24" s="55"/>
      <c r="D24" s="16">
        <v>51</v>
      </c>
      <c r="E24" s="5" t="s">
        <v>12</v>
      </c>
      <c r="F24" s="16">
        <v>127</v>
      </c>
      <c r="G24" s="16" t="s">
        <v>12</v>
      </c>
      <c r="H24" s="50"/>
      <c r="I24" s="27" t="s">
        <v>24</v>
      </c>
      <c r="J24" s="4">
        <v>0.54166666666666663</v>
      </c>
      <c r="K24" s="55"/>
      <c r="L24" s="73"/>
      <c r="M24" s="60"/>
      <c r="N24" s="64"/>
      <c r="O24" s="42"/>
      <c r="P24" s="42"/>
      <c r="Q24" s="44"/>
      <c r="R24" s="46"/>
      <c r="S24" s="90" t="s">
        <v>171</v>
      </c>
      <c r="T24" s="90" t="s">
        <v>172</v>
      </c>
      <c r="U24" s="90" t="s">
        <v>178</v>
      </c>
      <c r="V24" s="90">
        <v>24</v>
      </c>
      <c r="W24" s="90" t="s">
        <v>179</v>
      </c>
      <c r="X24" s="90">
        <v>12</v>
      </c>
      <c r="Y24" s="90" t="s">
        <v>175</v>
      </c>
      <c r="Z24" s="90" t="s">
        <v>175</v>
      </c>
      <c r="AA24" s="90" t="s">
        <v>194</v>
      </c>
      <c r="AB24" s="90" t="s">
        <v>181</v>
      </c>
      <c r="AC24" s="90" t="s">
        <v>182</v>
      </c>
      <c r="AD24" s="90" t="s">
        <v>171</v>
      </c>
      <c r="AE24" s="90" t="s">
        <v>236</v>
      </c>
      <c r="AF24" s="90" t="s">
        <v>185</v>
      </c>
      <c r="AG24" s="91"/>
    </row>
    <row r="25" spans="1:33">
      <c r="A25" s="53" t="s">
        <v>68</v>
      </c>
      <c r="B25" s="49" t="s">
        <v>106</v>
      </c>
      <c r="C25" s="49" t="s">
        <v>140</v>
      </c>
      <c r="D25" s="16">
        <v>52</v>
      </c>
      <c r="E25" s="5" t="s">
        <v>11</v>
      </c>
      <c r="F25" s="16">
        <v>3</v>
      </c>
      <c r="G25" s="16" t="s">
        <v>93</v>
      </c>
      <c r="H25" s="49" t="s">
        <v>9</v>
      </c>
      <c r="I25" s="27" t="s">
        <v>24</v>
      </c>
      <c r="J25" s="4">
        <v>0.625</v>
      </c>
      <c r="K25" s="54">
        <v>69</v>
      </c>
      <c r="L25" s="72"/>
      <c r="M25" s="59"/>
      <c r="N25" s="63" t="s">
        <v>17</v>
      </c>
      <c r="O25" s="41" t="s">
        <v>8</v>
      </c>
      <c r="P25" s="41" t="s">
        <v>8</v>
      </c>
      <c r="Q25" s="43" t="s">
        <v>8</v>
      </c>
      <c r="R25" s="45" t="s">
        <v>8</v>
      </c>
      <c r="S25" s="90" t="s">
        <v>171</v>
      </c>
      <c r="T25" s="90" t="s">
        <v>172</v>
      </c>
      <c r="U25" s="90" t="s">
        <v>237</v>
      </c>
      <c r="V25" s="90">
        <v>1</v>
      </c>
      <c r="W25" s="90" t="s">
        <v>174</v>
      </c>
      <c r="X25" s="90">
        <v>0</v>
      </c>
      <c r="Y25" s="90" t="s">
        <v>175</v>
      </c>
      <c r="Z25" s="90" t="s">
        <v>175</v>
      </c>
      <c r="AA25" s="92" t="s">
        <v>235</v>
      </c>
      <c r="AB25" s="90" t="s">
        <v>181</v>
      </c>
      <c r="AC25" s="90" t="s">
        <v>182</v>
      </c>
      <c r="AD25" s="90" t="s">
        <v>175</v>
      </c>
      <c r="AE25" s="90" t="s">
        <v>194</v>
      </c>
      <c r="AF25" s="90" t="s">
        <v>185</v>
      </c>
      <c r="AG25" s="91"/>
    </row>
    <row r="26" spans="1:33">
      <c r="A26" s="53"/>
      <c r="B26" s="50"/>
      <c r="C26" s="50"/>
      <c r="D26" s="16">
        <v>53</v>
      </c>
      <c r="E26" s="5" t="s">
        <v>12</v>
      </c>
      <c r="F26" s="16">
        <v>110</v>
      </c>
      <c r="G26" s="16" t="s">
        <v>12</v>
      </c>
      <c r="H26" s="50"/>
      <c r="I26" s="27" t="s">
        <v>24</v>
      </c>
      <c r="J26" s="4">
        <v>0.625</v>
      </c>
      <c r="K26" s="55"/>
      <c r="L26" s="73"/>
      <c r="M26" s="60"/>
      <c r="N26" s="64"/>
      <c r="O26" s="42"/>
      <c r="P26" s="42"/>
      <c r="Q26" s="44"/>
      <c r="R26" s="46"/>
      <c r="S26" s="90" t="s">
        <v>171</v>
      </c>
      <c r="T26" s="90" t="s">
        <v>172</v>
      </c>
      <c r="U26" s="90" t="s">
        <v>177</v>
      </c>
      <c r="V26" s="90">
        <v>50</v>
      </c>
      <c r="W26" s="90" t="s">
        <v>174</v>
      </c>
      <c r="X26" s="90">
        <v>0</v>
      </c>
      <c r="Y26" s="90" t="s">
        <v>175</v>
      </c>
      <c r="Z26" s="90" t="s">
        <v>175</v>
      </c>
      <c r="AA26" s="90" t="s">
        <v>238</v>
      </c>
      <c r="AB26" s="90" t="s">
        <v>181</v>
      </c>
      <c r="AC26" s="90" t="s">
        <v>239</v>
      </c>
      <c r="AD26" s="90" t="s">
        <v>235</v>
      </c>
      <c r="AE26" s="90" t="s">
        <v>209</v>
      </c>
      <c r="AF26" s="90" t="s">
        <v>185</v>
      </c>
      <c r="AG26" s="91"/>
    </row>
    <row r="27" spans="1:33">
      <c r="A27" s="53" t="s">
        <v>69</v>
      </c>
      <c r="B27" s="54" t="s">
        <v>107</v>
      </c>
      <c r="C27" s="54" t="s">
        <v>141</v>
      </c>
      <c r="D27" s="16">
        <v>54</v>
      </c>
      <c r="E27" s="5" t="s">
        <v>11</v>
      </c>
      <c r="F27" s="16">
        <v>59</v>
      </c>
      <c r="G27" s="16" t="s">
        <v>93</v>
      </c>
      <c r="H27" s="49" t="s">
        <v>13</v>
      </c>
      <c r="I27" s="27" t="s">
        <v>24</v>
      </c>
      <c r="J27" s="4">
        <v>0.70833333333333337</v>
      </c>
      <c r="K27" s="54">
        <v>50</v>
      </c>
      <c r="L27" s="72"/>
      <c r="M27" s="59"/>
      <c r="N27" s="63" t="s">
        <v>17</v>
      </c>
      <c r="O27" s="41" t="s">
        <v>8</v>
      </c>
      <c r="P27" s="41" t="s">
        <v>8</v>
      </c>
      <c r="Q27" s="43" t="s">
        <v>8</v>
      </c>
      <c r="R27" s="45" t="s">
        <v>8</v>
      </c>
      <c r="S27" s="90" t="s">
        <v>171</v>
      </c>
      <c r="T27" s="90" t="s">
        <v>172</v>
      </c>
      <c r="U27" s="90" t="s">
        <v>177</v>
      </c>
      <c r="V27" s="90">
        <v>36</v>
      </c>
      <c r="W27" s="90" t="s">
        <v>174</v>
      </c>
      <c r="X27" s="90">
        <v>24</v>
      </c>
      <c r="Y27" s="90" t="s">
        <v>175</v>
      </c>
      <c r="Z27" s="90" t="s">
        <v>171</v>
      </c>
      <c r="AA27" s="90" t="s">
        <v>240</v>
      </c>
      <c r="AB27" s="90" t="s">
        <v>195</v>
      </c>
      <c r="AC27" s="90" t="s">
        <v>196</v>
      </c>
      <c r="AD27" s="90" t="s">
        <v>175</v>
      </c>
      <c r="AE27" s="90" t="s">
        <v>241</v>
      </c>
      <c r="AF27" s="90" t="s">
        <v>185</v>
      </c>
      <c r="AG27" s="91"/>
    </row>
    <row r="28" spans="1:33">
      <c r="A28" s="53"/>
      <c r="B28" s="55"/>
      <c r="C28" s="55"/>
      <c r="D28" s="16">
        <v>55</v>
      </c>
      <c r="E28" s="5" t="s">
        <v>12</v>
      </c>
      <c r="F28" s="16">
        <v>87</v>
      </c>
      <c r="G28" s="16" t="s">
        <v>12</v>
      </c>
      <c r="H28" s="50"/>
      <c r="I28" s="27" t="s">
        <v>24</v>
      </c>
      <c r="J28" s="4">
        <v>0.70833333333333337</v>
      </c>
      <c r="K28" s="55"/>
      <c r="L28" s="73"/>
      <c r="M28" s="60"/>
      <c r="N28" s="64"/>
      <c r="O28" s="42"/>
      <c r="P28" s="42"/>
      <c r="Q28" s="44"/>
      <c r="R28" s="46"/>
      <c r="S28" s="90" t="s">
        <v>171</v>
      </c>
      <c r="T28" s="90" t="s">
        <v>172</v>
      </c>
      <c r="U28" s="90" t="s">
        <v>173</v>
      </c>
      <c r="V28" s="90">
        <v>1</v>
      </c>
      <c r="W28" s="90" t="s">
        <v>174</v>
      </c>
      <c r="X28" s="90">
        <v>0</v>
      </c>
      <c r="Y28" s="90" t="s">
        <v>171</v>
      </c>
      <c r="Z28" s="90" t="s">
        <v>192</v>
      </c>
      <c r="AA28" s="90" t="s">
        <v>190</v>
      </c>
      <c r="AB28" s="90" t="s">
        <v>181</v>
      </c>
      <c r="AC28" s="90" t="s">
        <v>242</v>
      </c>
      <c r="AD28" s="90" t="s">
        <v>183</v>
      </c>
      <c r="AE28" s="90" t="s">
        <v>243</v>
      </c>
      <c r="AF28" s="90" t="s">
        <v>185</v>
      </c>
      <c r="AG28" s="91"/>
    </row>
    <row r="29" spans="1:33">
      <c r="A29" s="53" t="s">
        <v>70</v>
      </c>
      <c r="B29" s="49" t="s">
        <v>108</v>
      </c>
      <c r="C29" s="49" t="s">
        <v>142</v>
      </c>
      <c r="D29" s="16">
        <v>56</v>
      </c>
      <c r="E29" s="16" t="s">
        <v>12</v>
      </c>
      <c r="F29" s="16">
        <v>111</v>
      </c>
      <c r="G29" s="16" t="s">
        <v>93</v>
      </c>
      <c r="H29" s="49" t="s">
        <v>9</v>
      </c>
      <c r="I29" s="27" t="s">
        <v>25</v>
      </c>
      <c r="J29" s="32">
        <v>0.45833333333333331</v>
      </c>
      <c r="K29" s="54">
        <v>55</v>
      </c>
      <c r="L29" s="72"/>
      <c r="M29" s="51" t="s">
        <v>26</v>
      </c>
      <c r="N29" s="63" t="s">
        <v>17</v>
      </c>
      <c r="O29" s="41" t="s">
        <v>8</v>
      </c>
      <c r="P29" s="41" t="s">
        <v>8</v>
      </c>
      <c r="Q29" s="43" t="s">
        <v>8</v>
      </c>
      <c r="R29" s="45" t="s">
        <v>8</v>
      </c>
      <c r="S29" s="90" t="s">
        <v>171</v>
      </c>
      <c r="T29" s="90" t="s">
        <v>172</v>
      </c>
      <c r="U29" s="90" t="s">
        <v>177</v>
      </c>
      <c r="V29" s="90">
        <v>36</v>
      </c>
      <c r="W29" s="90" t="s">
        <v>179</v>
      </c>
      <c r="X29" s="90" t="s">
        <v>172</v>
      </c>
      <c r="Y29" s="90" t="s">
        <v>175</v>
      </c>
      <c r="Z29" s="90" t="s">
        <v>183</v>
      </c>
      <c r="AA29" s="90" t="s">
        <v>172</v>
      </c>
      <c r="AB29" s="90" t="s">
        <v>195</v>
      </c>
      <c r="AC29" s="90" t="s">
        <v>194</v>
      </c>
      <c r="AD29" s="90" t="s">
        <v>175</v>
      </c>
      <c r="AE29" s="90" t="s">
        <v>244</v>
      </c>
      <c r="AF29" s="90" t="s">
        <v>185</v>
      </c>
      <c r="AG29" s="91"/>
    </row>
    <row r="30" spans="1:33">
      <c r="A30" s="53"/>
      <c r="B30" s="50"/>
      <c r="C30" s="50"/>
      <c r="D30" s="16">
        <v>57</v>
      </c>
      <c r="E30" s="16" t="s">
        <v>12</v>
      </c>
      <c r="F30" s="16">
        <v>63</v>
      </c>
      <c r="G30" s="16" t="s">
        <v>12</v>
      </c>
      <c r="H30" s="50"/>
      <c r="I30" s="27" t="s">
        <v>25</v>
      </c>
      <c r="J30" s="32">
        <v>0.45833333333333331</v>
      </c>
      <c r="K30" s="55"/>
      <c r="L30" s="73"/>
      <c r="M30" s="52"/>
      <c r="N30" s="64"/>
      <c r="O30" s="42"/>
      <c r="P30" s="42"/>
      <c r="Q30" s="44"/>
      <c r="R30" s="46"/>
      <c r="S30" s="90" t="s">
        <v>171</v>
      </c>
      <c r="T30" s="90" t="s">
        <v>172</v>
      </c>
      <c r="U30" s="90" t="s">
        <v>177</v>
      </c>
      <c r="V30" s="90">
        <v>48</v>
      </c>
      <c r="W30" s="90" t="s">
        <v>179</v>
      </c>
      <c r="X30" s="90" t="s">
        <v>172</v>
      </c>
      <c r="Y30" s="90" t="s">
        <v>171</v>
      </c>
      <c r="Z30" s="90" t="s">
        <v>175</v>
      </c>
      <c r="AA30" s="90" t="s">
        <v>245</v>
      </c>
      <c r="AB30" s="90" t="s">
        <v>195</v>
      </c>
      <c r="AC30" s="90" t="s">
        <v>246</v>
      </c>
      <c r="AD30" s="90" t="s">
        <v>175</v>
      </c>
      <c r="AE30" s="90" t="s">
        <v>172</v>
      </c>
      <c r="AF30" s="90" t="s">
        <v>185</v>
      </c>
      <c r="AG30" s="91"/>
    </row>
    <row r="31" spans="1:33">
      <c r="A31" s="53" t="s">
        <v>71</v>
      </c>
      <c r="B31" s="54" t="s">
        <v>109</v>
      </c>
      <c r="C31" s="54" t="s">
        <v>143</v>
      </c>
      <c r="D31" s="16">
        <v>58</v>
      </c>
      <c r="E31" s="16" t="s">
        <v>12</v>
      </c>
      <c r="F31" s="16">
        <v>120</v>
      </c>
      <c r="G31" s="16" t="s">
        <v>93</v>
      </c>
      <c r="H31" s="49" t="s">
        <v>13</v>
      </c>
      <c r="I31" s="27" t="s">
        <v>25</v>
      </c>
      <c r="J31" s="32">
        <v>0.54166666666666663</v>
      </c>
      <c r="K31" s="54">
        <v>49</v>
      </c>
      <c r="L31" s="72"/>
      <c r="M31" s="57"/>
      <c r="N31" s="63" t="s">
        <v>17</v>
      </c>
      <c r="O31" s="41" t="s">
        <v>8</v>
      </c>
      <c r="P31" s="41" t="s">
        <v>8</v>
      </c>
      <c r="Q31" s="43" t="s">
        <v>8</v>
      </c>
      <c r="R31" s="45" t="s">
        <v>8</v>
      </c>
      <c r="S31" s="90" t="s">
        <v>175</v>
      </c>
      <c r="T31" s="90" t="s">
        <v>247</v>
      </c>
      <c r="U31" s="90" t="s">
        <v>178</v>
      </c>
      <c r="V31" s="90">
        <v>16</v>
      </c>
      <c r="W31" s="90" t="s">
        <v>174</v>
      </c>
      <c r="X31" s="90" t="s">
        <v>172</v>
      </c>
      <c r="Y31" s="90" t="s">
        <v>175</v>
      </c>
      <c r="Z31" s="90" t="s">
        <v>175</v>
      </c>
      <c r="AA31" s="90" t="s">
        <v>231</v>
      </c>
      <c r="AB31" s="90" t="s">
        <v>195</v>
      </c>
      <c r="AC31" s="90" t="s">
        <v>194</v>
      </c>
      <c r="AD31" s="90" t="s">
        <v>192</v>
      </c>
      <c r="AE31" s="90" t="s">
        <v>209</v>
      </c>
      <c r="AF31" s="90" t="s">
        <v>185</v>
      </c>
      <c r="AG31" s="91"/>
    </row>
    <row r="32" spans="1:33">
      <c r="A32" s="53"/>
      <c r="B32" s="55"/>
      <c r="C32" s="55"/>
      <c r="D32" s="16">
        <v>59</v>
      </c>
      <c r="E32" s="16" t="s">
        <v>11</v>
      </c>
      <c r="F32" s="16">
        <v>102</v>
      </c>
      <c r="G32" s="16" t="s">
        <v>12</v>
      </c>
      <c r="H32" s="50"/>
      <c r="I32" s="27" t="s">
        <v>25</v>
      </c>
      <c r="J32" s="32">
        <v>0.54166666666666663</v>
      </c>
      <c r="K32" s="55"/>
      <c r="L32" s="73"/>
      <c r="M32" s="58"/>
      <c r="N32" s="64"/>
      <c r="O32" s="42"/>
      <c r="P32" s="42"/>
      <c r="Q32" s="44"/>
      <c r="R32" s="46"/>
      <c r="S32" s="90" t="s">
        <v>175</v>
      </c>
      <c r="T32" s="90" t="s">
        <v>247</v>
      </c>
      <c r="U32" s="90" t="s">
        <v>178</v>
      </c>
      <c r="V32" s="90">
        <v>24</v>
      </c>
      <c r="W32" s="90" t="s">
        <v>174</v>
      </c>
      <c r="X32" s="90" t="s">
        <v>172</v>
      </c>
      <c r="Y32" s="90" t="s">
        <v>175</v>
      </c>
      <c r="Z32" s="90" t="s">
        <v>183</v>
      </c>
      <c r="AA32" s="90" t="s">
        <v>248</v>
      </c>
      <c r="AB32" s="90" t="s">
        <v>195</v>
      </c>
      <c r="AC32" s="90" t="s">
        <v>172</v>
      </c>
      <c r="AD32" s="90" t="s">
        <v>172</v>
      </c>
      <c r="AE32" s="90" t="s">
        <v>172</v>
      </c>
      <c r="AF32" s="90" t="s">
        <v>185</v>
      </c>
      <c r="AG32" s="91"/>
    </row>
    <row r="33" spans="1:33">
      <c r="A33" s="53" t="s">
        <v>72</v>
      </c>
      <c r="B33" s="49" t="s">
        <v>110</v>
      </c>
      <c r="C33" s="49" t="s">
        <v>144</v>
      </c>
      <c r="D33" s="16">
        <v>60</v>
      </c>
      <c r="E33" s="5" t="s">
        <v>27</v>
      </c>
      <c r="F33" s="16">
        <v>100</v>
      </c>
      <c r="G33" s="16" t="s">
        <v>93</v>
      </c>
      <c r="H33" s="49" t="s">
        <v>9</v>
      </c>
      <c r="I33" s="27" t="s">
        <v>25</v>
      </c>
      <c r="J33" s="32">
        <v>0.625</v>
      </c>
      <c r="K33" s="54">
        <v>55</v>
      </c>
      <c r="L33" s="72"/>
      <c r="M33" s="57"/>
      <c r="N33" s="65" t="s">
        <v>17</v>
      </c>
      <c r="O33" s="41" t="s">
        <v>8</v>
      </c>
      <c r="P33" s="41" t="s">
        <v>8</v>
      </c>
      <c r="Q33" s="43" t="s">
        <v>8</v>
      </c>
      <c r="R33" s="45" t="s">
        <v>8</v>
      </c>
      <c r="S33" s="90" t="s">
        <v>171</v>
      </c>
      <c r="T33" s="90" t="s">
        <v>172</v>
      </c>
      <c r="U33" s="90" t="s">
        <v>178</v>
      </c>
      <c r="V33" s="90">
        <v>12</v>
      </c>
      <c r="W33" s="90" t="s">
        <v>174</v>
      </c>
      <c r="X33" s="90" t="s">
        <v>172</v>
      </c>
      <c r="Y33" s="90" t="s">
        <v>175</v>
      </c>
      <c r="Z33" s="90" t="s">
        <v>183</v>
      </c>
      <c r="AA33" s="90" t="s">
        <v>172</v>
      </c>
      <c r="AB33" s="90" t="s">
        <v>187</v>
      </c>
      <c r="AC33" s="90" t="s">
        <v>194</v>
      </c>
      <c r="AD33" s="90" t="s">
        <v>183</v>
      </c>
      <c r="AE33" s="90" t="s">
        <v>249</v>
      </c>
      <c r="AF33" s="90" t="s">
        <v>185</v>
      </c>
      <c r="AG33" s="91"/>
    </row>
    <row r="34" spans="1:33">
      <c r="A34" s="53"/>
      <c r="B34" s="50"/>
      <c r="C34" s="50"/>
      <c r="D34" s="16">
        <v>61</v>
      </c>
      <c r="E34" s="5" t="s">
        <v>27</v>
      </c>
      <c r="F34" s="16">
        <v>109</v>
      </c>
      <c r="G34" s="16" t="s">
        <v>12</v>
      </c>
      <c r="H34" s="50"/>
      <c r="I34" s="27" t="s">
        <v>25</v>
      </c>
      <c r="J34" s="32">
        <v>0.625</v>
      </c>
      <c r="K34" s="55"/>
      <c r="L34" s="73"/>
      <c r="M34" s="58"/>
      <c r="N34" s="65"/>
      <c r="O34" s="42"/>
      <c r="P34" s="42"/>
      <c r="Q34" s="44"/>
      <c r="R34" s="46"/>
      <c r="S34" s="90" t="s">
        <v>171</v>
      </c>
      <c r="T34" s="90" t="s">
        <v>172</v>
      </c>
      <c r="U34" s="90" t="s">
        <v>210</v>
      </c>
      <c r="V34" s="90">
        <v>23</v>
      </c>
      <c r="W34" s="90" t="s">
        <v>174</v>
      </c>
      <c r="X34" s="90">
        <v>0</v>
      </c>
      <c r="Y34" s="90" t="s">
        <v>175</v>
      </c>
      <c r="Z34" s="90" t="s">
        <v>192</v>
      </c>
      <c r="AA34" s="90" t="s">
        <v>248</v>
      </c>
      <c r="AB34" s="90" t="s">
        <v>181</v>
      </c>
      <c r="AC34" s="90" t="s">
        <v>188</v>
      </c>
      <c r="AD34" s="90" t="s">
        <v>183</v>
      </c>
      <c r="AE34" s="90" t="s">
        <v>194</v>
      </c>
      <c r="AF34" s="90" t="s">
        <v>185</v>
      </c>
      <c r="AG34" s="91"/>
    </row>
    <row r="35" spans="1:33">
      <c r="A35" s="53" t="s">
        <v>73</v>
      </c>
      <c r="B35" s="54" t="s">
        <v>111</v>
      </c>
      <c r="C35" s="54" t="s">
        <v>145</v>
      </c>
      <c r="D35" s="16">
        <v>62</v>
      </c>
      <c r="E35" s="16" t="s">
        <v>11</v>
      </c>
      <c r="F35" s="16">
        <v>91</v>
      </c>
      <c r="G35" s="16" t="s">
        <v>93</v>
      </c>
      <c r="H35" s="49" t="s">
        <v>13</v>
      </c>
      <c r="I35" s="27" t="s">
        <v>28</v>
      </c>
      <c r="J35" s="32">
        <v>0.41666666666666669</v>
      </c>
      <c r="K35" s="54">
        <v>48</v>
      </c>
      <c r="L35" s="76" t="s">
        <v>336</v>
      </c>
      <c r="M35" s="57"/>
      <c r="N35" s="63" t="s">
        <v>17</v>
      </c>
      <c r="O35" s="41" t="s">
        <v>8</v>
      </c>
      <c r="P35" s="41" t="s">
        <v>8</v>
      </c>
      <c r="Q35" s="43" t="s">
        <v>8</v>
      </c>
      <c r="R35" s="45" t="s">
        <v>8</v>
      </c>
      <c r="S35" s="90" t="s">
        <v>171</v>
      </c>
      <c r="T35" s="90" t="s">
        <v>172</v>
      </c>
      <c r="U35" s="90" t="s">
        <v>177</v>
      </c>
      <c r="V35" s="90">
        <v>54</v>
      </c>
      <c r="W35" s="90" t="s">
        <v>174</v>
      </c>
      <c r="X35" s="90">
        <v>24</v>
      </c>
      <c r="Y35" s="90" t="s">
        <v>175</v>
      </c>
      <c r="Z35" s="90" t="s">
        <v>183</v>
      </c>
      <c r="AA35" s="90" t="s">
        <v>172</v>
      </c>
      <c r="AB35" s="90" t="s">
        <v>181</v>
      </c>
      <c r="AC35" s="90" t="s">
        <v>182</v>
      </c>
      <c r="AD35" s="90" t="s">
        <v>171</v>
      </c>
      <c r="AE35" s="90" t="s">
        <v>188</v>
      </c>
      <c r="AF35" s="90" t="s">
        <v>185</v>
      </c>
      <c r="AG35" s="91"/>
    </row>
    <row r="36" spans="1:33">
      <c r="A36" s="53"/>
      <c r="B36" s="55"/>
      <c r="C36" s="55"/>
      <c r="D36" s="16">
        <v>63</v>
      </c>
      <c r="E36" s="16" t="s">
        <v>12</v>
      </c>
      <c r="F36" s="16">
        <v>59</v>
      </c>
      <c r="G36" s="16" t="s">
        <v>12</v>
      </c>
      <c r="H36" s="50"/>
      <c r="I36" s="27" t="s">
        <v>28</v>
      </c>
      <c r="J36" s="32">
        <v>0.41666666666666669</v>
      </c>
      <c r="K36" s="55"/>
      <c r="L36" s="77"/>
      <c r="M36" s="58"/>
      <c r="N36" s="66"/>
      <c r="O36" s="42"/>
      <c r="P36" s="42"/>
      <c r="Q36" s="44"/>
      <c r="R36" s="46"/>
      <c r="S36" s="90" t="s">
        <v>171</v>
      </c>
      <c r="T36" s="90" t="s">
        <v>172</v>
      </c>
      <c r="U36" s="90" t="s">
        <v>214</v>
      </c>
      <c r="V36" s="90">
        <v>24</v>
      </c>
      <c r="W36" s="90" t="s">
        <v>174</v>
      </c>
      <c r="X36" s="90">
        <v>0</v>
      </c>
      <c r="Y36" s="90" t="s">
        <v>175</v>
      </c>
      <c r="Z36" s="90" t="s">
        <v>183</v>
      </c>
      <c r="AA36" s="90" t="s">
        <v>172</v>
      </c>
      <c r="AB36" s="90" t="s">
        <v>195</v>
      </c>
      <c r="AC36" s="90" t="s">
        <v>182</v>
      </c>
      <c r="AD36" s="90" t="s">
        <v>171</v>
      </c>
      <c r="AE36" s="90" t="s">
        <v>231</v>
      </c>
      <c r="AF36" s="90" t="s">
        <v>185</v>
      </c>
      <c r="AG36" s="91"/>
    </row>
    <row r="37" spans="1:33">
      <c r="A37" s="53" t="s">
        <v>74</v>
      </c>
      <c r="B37" s="49" t="s">
        <v>112</v>
      </c>
      <c r="C37" s="49" t="s">
        <v>146</v>
      </c>
      <c r="D37" s="16">
        <v>66</v>
      </c>
      <c r="E37" s="16" t="s">
        <v>12</v>
      </c>
      <c r="F37" s="16">
        <v>39</v>
      </c>
      <c r="G37" s="16" t="s">
        <v>93</v>
      </c>
      <c r="H37" s="49" t="s">
        <v>13</v>
      </c>
      <c r="I37" s="27" t="s">
        <v>28</v>
      </c>
      <c r="J37" s="32">
        <v>0.66666666666666663</v>
      </c>
      <c r="K37" s="54">
        <v>56</v>
      </c>
      <c r="L37" s="78"/>
      <c r="M37" s="57"/>
      <c r="N37" s="63" t="s">
        <v>17</v>
      </c>
      <c r="O37" s="41" t="s">
        <v>8</v>
      </c>
      <c r="P37" s="41" t="s">
        <v>8</v>
      </c>
      <c r="Q37" s="43" t="s">
        <v>8</v>
      </c>
      <c r="R37" s="45" t="s">
        <v>8</v>
      </c>
      <c r="S37" s="90" t="s">
        <v>171</v>
      </c>
      <c r="T37" s="90" t="s">
        <v>172</v>
      </c>
      <c r="U37" s="90" t="s">
        <v>177</v>
      </c>
      <c r="V37" s="90">
        <v>26</v>
      </c>
      <c r="W37" s="90" t="s">
        <v>179</v>
      </c>
      <c r="X37" s="90" t="s">
        <v>250</v>
      </c>
      <c r="Y37" s="90" t="s">
        <v>175</v>
      </c>
      <c r="Z37" s="90" t="s">
        <v>175</v>
      </c>
      <c r="AA37" s="90" t="s">
        <v>251</v>
      </c>
      <c r="AB37" s="90" t="s">
        <v>195</v>
      </c>
      <c r="AC37" s="90" t="s">
        <v>172</v>
      </c>
      <c r="AD37" s="90" t="s">
        <v>175</v>
      </c>
      <c r="AE37" s="90" t="s">
        <v>172</v>
      </c>
      <c r="AF37" s="90" t="s">
        <v>185</v>
      </c>
      <c r="AG37" s="91"/>
    </row>
    <row r="38" spans="1:33">
      <c r="A38" s="53"/>
      <c r="B38" s="50"/>
      <c r="C38" s="50"/>
      <c r="D38" s="16">
        <v>67</v>
      </c>
      <c r="E38" s="16" t="s">
        <v>12</v>
      </c>
      <c r="F38" s="16">
        <v>57</v>
      </c>
      <c r="G38" s="16" t="s">
        <v>12</v>
      </c>
      <c r="H38" s="50"/>
      <c r="I38" s="27" t="s">
        <v>28</v>
      </c>
      <c r="J38" s="32">
        <v>0.66666666666666663</v>
      </c>
      <c r="K38" s="55"/>
      <c r="L38" s="79"/>
      <c r="M38" s="58"/>
      <c r="N38" s="64"/>
      <c r="O38" s="42"/>
      <c r="P38" s="42"/>
      <c r="Q38" s="44"/>
      <c r="R38" s="46"/>
      <c r="S38" s="90" t="s">
        <v>171</v>
      </c>
      <c r="T38" s="90" t="s">
        <v>172</v>
      </c>
      <c r="U38" s="90" t="s">
        <v>173</v>
      </c>
      <c r="V38" s="90">
        <v>12</v>
      </c>
      <c r="W38" s="90" t="s">
        <v>174</v>
      </c>
      <c r="X38" s="90">
        <v>0</v>
      </c>
      <c r="Y38" s="90" t="s">
        <v>175</v>
      </c>
      <c r="Z38" s="90" t="s">
        <v>183</v>
      </c>
      <c r="AA38" s="90" t="s">
        <v>172</v>
      </c>
      <c r="AB38" s="90" t="s">
        <v>195</v>
      </c>
      <c r="AC38" s="90" t="s">
        <v>252</v>
      </c>
      <c r="AD38" s="90" t="s">
        <v>175</v>
      </c>
      <c r="AE38" s="90" t="s">
        <v>253</v>
      </c>
      <c r="AF38" s="90" t="s">
        <v>185</v>
      </c>
      <c r="AG38" s="91"/>
    </row>
    <row r="39" spans="1:33">
      <c r="A39" s="53" t="s">
        <v>75</v>
      </c>
      <c r="B39" s="54" t="s">
        <v>113</v>
      </c>
      <c r="C39" s="54" t="s">
        <v>147</v>
      </c>
      <c r="D39" s="16">
        <v>68</v>
      </c>
      <c r="E39" s="16" t="s">
        <v>12</v>
      </c>
      <c r="F39" s="16">
        <v>89</v>
      </c>
      <c r="G39" s="16" t="s">
        <v>93</v>
      </c>
      <c r="H39" s="49" t="s">
        <v>9</v>
      </c>
      <c r="I39" s="27" t="s">
        <v>30</v>
      </c>
      <c r="J39" s="32">
        <v>0.45833333333333331</v>
      </c>
      <c r="K39" s="54">
        <v>59</v>
      </c>
      <c r="L39" s="74" t="s">
        <v>330</v>
      </c>
      <c r="M39" s="57"/>
      <c r="N39" s="63" t="s">
        <v>17</v>
      </c>
      <c r="O39" s="41" t="s">
        <v>8</v>
      </c>
      <c r="P39" s="41" t="s">
        <v>8</v>
      </c>
      <c r="Q39" s="43" t="s">
        <v>8</v>
      </c>
      <c r="R39" s="45" t="s">
        <v>8</v>
      </c>
      <c r="S39" s="90" t="s">
        <v>171</v>
      </c>
      <c r="T39" s="90" t="s">
        <v>172</v>
      </c>
      <c r="U39" s="90" t="s">
        <v>178</v>
      </c>
      <c r="V39" s="90">
        <v>20</v>
      </c>
      <c r="W39" s="90" t="s">
        <v>174</v>
      </c>
      <c r="X39" s="90">
        <v>0</v>
      </c>
      <c r="Y39" s="90" t="s">
        <v>175</v>
      </c>
      <c r="Z39" s="90" t="s">
        <v>183</v>
      </c>
      <c r="AA39" s="90" t="s">
        <v>194</v>
      </c>
      <c r="AB39" s="90" t="s">
        <v>195</v>
      </c>
      <c r="AC39" s="90" t="s">
        <v>254</v>
      </c>
      <c r="AD39" s="90" t="s">
        <v>171</v>
      </c>
      <c r="AE39" s="90" t="s">
        <v>172</v>
      </c>
      <c r="AF39" s="90" t="s">
        <v>171</v>
      </c>
      <c r="AG39" s="91" t="s">
        <v>255</v>
      </c>
    </row>
    <row r="40" spans="1:33">
      <c r="A40" s="53"/>
      <c r="B40" s="55"/>
      <c r="C40" s="55"/>
      <c r="D40" s="16">
        <v>69</v>
      </c>
      <c r="E40" s="16" t="s">
        <v>12</v>
      </c>
      <c r="F40" s="16">
        <v>103</v>
      </c>
      <c r="G40" s="16" t="s">
        <v>12</v>
      </c>
      <c r="H40" s="50"/>
      <c r="I40" s="27" t="s">
        <v>30</v>
      </c>
      <c r="J40" s="32">
        <v>0.45833333333333331</v>
      </c>
      <c r="K40" s="55"/>
      <c r="L40" s="75"/>
      <c r="M40" s="58"/>
      <c r="N40" s="64"/>
      <c r="O40" s="42"/>
      <c r="P40" s="42"/>
      <c r="Q40" s="44"/>
      <c r="R40" s="46"/>
      <c r="S40" s="90" t="s">
        <v>171</v>
      </c>
      <c r="T40" s="90" t="s">
        <v>172</v>
      </c>
      <c r="U40" s="90" t="s">
        <v>178</v>
      </c>
      <c r="V40" s="90">
        <v>24</v>
      </c>
      <c r="W40" s="90" t="s">
        <v>179</v>
      </c>
      <c r="X40" s="90" t="s">
        <v>256</v>
      </c>
      <c r="Y40" s="90" t="s">
        <v>175</v>
      </c>
      <c r="Z40" s="90" t="s">
        <v>175</v>
      </c>
      <c r="AA40" s="90" t="s">
        <v>194</v>
      </c>
      <c r="AB40" s="90" t="s">
        <v>195</v>
      </c>
      <c r="AC40" s="90" t="s">
        <v>257</v>
      </c>
      <c r="AD40" s="90" t="s">
        <v>175</v>
      </c>
      <c r="AE40" s="90" t="s">
        <v>172</v>
      </c>
      <c r="AF40" s="90" t="s">
        <v>258</v>
      </c>
      <c r="AG40" s="91"/>
    </row>
    <row r="41" spans="1:33">
      <c r="A41" s="53" t="s">
        <v>76</v>
      </c>
      <c r="B41" s="49" t="s">
        <v>329</v>
      </c>
      <c r="C41" s="49" t="s">
        <v>148</v>
      </c>
      <c r="D41" s="16">
        <v>70</v>
      </c>
      <c r="E41" s="16" t="s">
        <v>12</v>
      </c>
      <c r="F41" s="16">
        <v>37</v>
      </c>
      <c r="G41" s="16" t="s">
        <v>93</v>
      </c>
      <c r="H41" s="49" t="s">
        <v>13</v>
      </c>
      <c r="I41" s="27" t="s">
        <v>30</v>
      </c>
      <c r="J41" s="32">
        <v>0.625</v>
      </c>
      <c r="K41" s="54">
        <v>56</v>
      </c>
      <c r="L41" s="76" t="s">
        <v>31</v>
      </c>
      <c r="M41" s="57"/>
      <c r="N41" s="63" t="s">
        <v>17</v>
      </c>
      <c r="O41" s="41" t="s">
        <v>8</v>
      </c>
      <c r="P41" s="41" t="s">
        <v>8</v>
      </c>
      <c r="Q41" s="43" t="s">
        <v>8</v>
      </c>
      <c r="R41" s="45" t="s">
        <v>8</v>
      </c>
      <c r="S41" s="90" t="s">
        <v>175</v>
      </c>
      <c r="T41" s="90" t="s">
        <v>259</v>
      </c>
      <c r="U41" s="90" t="s">
        <v>173</v>
      </c>
      <c r="V41" s="90">
        <v>54</v>
      </c>
      <c r="W41" s="90" t="s">
        <v>174</v>
      </c>
      <c r="X41" s="90">
        <v>0</v>
      </c>
      <c r="Y41" s="90" t="s">
        <v>175</v>
      </c>
      <c r="Z41" s="90" t="s">
        <v>171</v>
      </c>
      <c r="AA41" s="90" t="s">
        <v>172</v>
      </c>
      <c r="AB41" s="90" t="s">
        <v>187</v>
      </c>
      <c r="AC41" s="90" t="s">
        <v>212</v>
      </c>
      <c r="AD41" s="90" t="s">
        <v>235</v>
      </c>
      <c r="AE41" s="90" t="s">
        <v>235</v>
      </c>
      <c r="AF41" s="90" t="s">
        <v>171</v>
      </c>
      <c r="AG41" s="91" t="s">
        <v>198</v>
      </c>
    </row>
    <row r="42" spans="1:33">
      <c r="A42" s="53"/>
      <c r="B42" s="50"/>
      <c r="C42" s="50"/>
      <c r="D42" s="16">
        <v>71</v>
      </c>
      <c r="E42" s="5" t="s">
        <v>27</v>
      </c>
      <c r="F42" s="16">
        <v>97</v>
      </c>
      <c r="G42" s="16" t="s">
        <v>12</v>
      </c>
      <c r="H42" s="50"/>
      <c r="I42" s="27" t="s">
        <v>30</v>
      </c>
      <c r="J42" s="32">
        <v>0.625</v>
      </c>
      <c r="K42" s="55"/>
      <c r="L42" s="77"/>
      <c r="M42" s="58"/>
      <c r="N42" s="64"/>
      <c r="O42" s="42"/>
      <c r="P42" s="42"/>
      <c r="Q42" s="44"/>
      <c r="R42" s="46"/>
      <c r="S42" s="90" t="s">
        <v>175</v>
      </c>
      <c r="T42" s="90" t="s">
        <v>259</v>
      </c>
      <c r="U42" s="90" t="s">
        <v>178</v>
      </c>
      <c r="V42" s="90">
        <v>36</v>
      </c>
      <c r="W42" s="90" t="s">
        <v>174</v>
      </c>
      <c r="X42" s="90" t="s">
        <v>172</v>
      </c>
      <c r="Y42" s="90" t="s">
        <v>175</v>
      </c>
      <c r="Z42" s="90" t="s">
        <v>175</v>
      </c>
      <c r="AA42" s="90" t="s">
        <v>172</v>
      </c>
      <c r="AB42" s="90" t="s">
        <v>187</v>
      </c>
      <c r="AC42" s="90" t="s">
        <v>182</v>
      </c>
      <c r="AD42" s="90" t="s">
        <v>175</v>
      </c>
      <c r="AE42" s="90" t="s">
        <v>172</v>
      </c>
      <c r="AF42" s="90" t="s">
        <v>185</v>
      </c>
      <c r="AG42" s="91"/>
    </row>
    <row r="43" spans="1:33">
      <c r="A43" s="53" t="s">
        <v>77</v>
      </c>
      <c r="B43" s="54" t="s">
        <v>114</v>
      </c>
      <c r="C43" s="54" t="s">
        <v>149</v>
      </c>
      <c r="D43" s="16">
        <v>74</v>
      </c>
      <c r="E43" s="16" t="s">
        <v>12</v>
      </c>
      <c r="F43" s="16">
        <v>129</v>
      </c>
      <c r="G43" s="16" t="s">
        <v>93</v>
      </c>
      <c r="H43" s="49" t="s">
        <v>13</v>
      </c>
      <c r="I43" s="27" t="s">
        <v>32</v>
      </c>
      <c r="J43" s="32">
        <v>0.54166666666666663</v>
      </c>
      <c r="K43" s="54">
        <v>54</v>
      </c>
      <c r="L43" s="74" t="s">
        <v>165</v>
      </c>
      <c r="M43" s="51" t="s">
        <v>33</v>
      </c>
      <c r="N43" s="63" t="s">
        <v>17</v>
      </c>
      <c r="O43" s="41" t="s">
        <v>8</v>
      </c>
      <c r="P43" s="41" t="s">
        <v>8</v>
      </c>
      <c r="Q43" s="17" t="s">
        <v>8</v>
      </c>
      <c r="R43" s="45" t="s">
        <v>8</v>
      </c>
      <c r="S43" s="90" t="s">
        <v>171</v>
      </c>
      <c r="T43" s="90" t="s">
        <v>172</v>
      </c>
      <c r="U43" s="90" t="s">
        <v>214</v>
      </c>
      <c r="V43" s="90">
        <v>1</v>
      </c>
      <c r="W43" s="90" t="s">
        <v>174</v>
      </c>
      <c r="X43" s="90">
        <v>0</v>
      </c>
      <c r="Y43" s="90" t="s">
        <v>175</v>
      </c>
      <c r="Z43" s="90" t="s">
        <v>175</v>
      </c>
      <c r="AA43" s="90" t="s">
        <v>245</v>
      </c>
      <c r="AB43" s="90" t="s">
        <v>195</v>
      </c>
      <c r="AC43" s="90" t="s">
        <v>172</v>
      </c>
      <c r="AD43" s="90" t="s">
        <v>175</v>
      </c>
      <c r="AE43" s="90" t="s">
        <v>194</v>
      </c>
      <c r="AF43" s="90" t="s">
        <v>185</v>
      </c>
      <c r="AG43" s="91"/>
    </row>
    <row r="44" spans="1:33">
      <c r="A44" s="53"/>
      <c r="B44" s="55"/>
      <c r="C44" s="55"/>
      <c r="D44" s="16">
        <v>75</v>
      </c>
      <c r="E44" s="16" t="s">
        <v>12</v>
      </c>
      <c r="F44" s="16">
        <v>97</v>
      </c>
      <c r="G44" s="16" t="s">
        <v>12</v>
      </c>
      <c r="H44" s="50"/>
      <c r="I44" s="27" t="s">
        <v>32</v>
      </c>
      <c r="J44" s="32">
        <v>0.54166666666666663</v>
      </c>
      <c r="K44" s="55"/>
      <c r="L44" s="75"/>
      <c r="M44" s="52"/>
      <c r="N44" s="64"/>
      <c r="O44" s="42"/>
      <c r="P44" s="42"/>
      <c r="Q44" s="18"/>
      <c r="R44" s="46"/>
      <c r="S44" s="90" t="s">
        <v>171</v>
      </c>
      <c r="T44" s="90" t="s">
        <v>172</v>
      </c>
      <c r="U44" s="90" t="s">
        <v>210</v>
      </c>
      <c r="V44" s="90">
        <v>48</v>
      </c>
      <c r="W44" s="90" t="s">
        <v>174</v>
      </c>
      <c r="X44" s="90">
        <v>0</v>
      </c>
      <c r="Y44" s="90" t="s">
        <v>175</v>
      </c>
      <c r="Z44" s="90" t="s">
        <v>183</v>
      </c>
      <c r="AA44" s="90" t="s">
        <v>260</v>
      </c>
      <c r="AB44" s="90" t="s">
        <v>195</v>
      </c>
      <c r="AC44" s="90" t="s">
        <v>261</v>
      </c>
      <c r="AD44" s="90" t="s">
        <v>171</v>
      </c>
      <c r="AE44" s="90" t="s">
        <v>262</v>
      </c>
      <c r="AF44" s="90" t="s">
        <v>263</v>
      </c>
      <c r="AG44" s="91"/>
    </row>
    <row r="45" spans="1:33">
      <c r="A45" s="53" t="s">
        <v>78</v>
      </c>
      <c r="B45" s="49" t="s">
        <v>115</v>
      </c>
      <c r="C45" s="49" t="s">
        <v>150</v>
      </c>
      <c r="D45" s="16">
        <v>76</v>
      </c>
      <c r="E45" s="16" t="s">
        <v>12</v>
      </c>
      <c r="F45" s="16">
        <v>97</v>
      </c>
      <c r="G45" s="16" t="s">
        <v>93</v>
      </c>
      <c r="H45" s="49" t="s">
        <v>9</v>
      </c>
      <c r="I45" s="27" t="s">
        <v>32</v>
      </c>
      <c r="J45" s="32">
        <v>0.625</v>
      </c>
      <c r="K45" s="54">
        <v>60</v>
      </c>
      <c r="L45" s="74" t="s">
        <v>331</v>
      </c>
      <c r="M45" s="57"/>
      <c r="N45" s="63" t="s">
        <v>17</v>
      </c>
      <c r="O45" s="41" t="s">
        <v>8</v>
      </c>
      <c r="P45" s="41" t="s">
        <v>8</v>
      </c>
      <c r="Q45" s="43" t="s">
        <v>8</v>
      </c>
      <c r="R45" s="45" t="s">
        <v>8</v>
      </c>
      <c r="S45" s="90" t="s">
        <v>171</v>
      </c>
      <c r="T45" s="90" t="s">
        <v>172</v>
      </c>
      <c r="U45" s="90" t="s">
        <v>214</v>
      </c>
      <c r="V45" s="90">
        <v>1</v>
      </c>
      <c r="W45" s="90" t="s">
        <v>174</v>
      </c>
      <c r="X45" s="90">
        <v>0</v>
      </c>
      <c r="Y45" s="90" t="s">
        <v>175</v>
      </c>
      <c r="Z45" s="90" t="s">
        <v>175</v>
      </c>
      <c r="AA45" s="90" t="s">
        <v>199</v>
      </c>
      <c r="AB45" s="90" t="s">
        <v>187</v>
      </c>
      <c r="AC45" s="90" t="s">
        <v>233</v>
      </c>
      <c r="AD45" s="90" t="s">
        <v>235</v>
      </c>
      <c r="AE45" s="90" t="s">
        <v>264</v>
      </c>
      <c r="AF45" s="90" t="s">
        <v>171</v>
      </c>
      <c r="AG45" s="91"/>
    </row>
    <row r="46" spans="1:33">
      <c r="A46" s="53"/>
      <c r="B46" s="50"/>
      <c r="C46" s="50"/>
      <c r="D46" s="16">
        <v>77</v>
      </c>
      <c r="E46" s="16" t="s">
        <v>11</v>
      </c>
      <c r="F46" s="16">
        <v>73</v>
      </c>
      <c r="G46" s="16" t="s">
        <v>12</v>
      </c>
      <c r="H46" s="50"/>
      <c r="I46" s="27" t="s">
        <v>32</v>
      </c>
      <c r="J46" s="32">
        <v>0.625</v>
      </c>
      <c r="K46" s="55"/>
      <c r="L46" s="75"/>
      <c r="M46" s="58"/>
      <c r="N46" s="64"/>
      <c r="O46" s="42"/>
      <c r="P46" s="42"/>
      <c r="Q46" s="44"/>
      <c r="R46" s="46"/>
      <c r="S46" s="90" t="s">
        <v>171</v>
      </c>
      <c r="T46" s="90" t="s">
        <v>172</v>
      </c>
      <c r="U46" s="90" t="s">
        <v>177</v>
      </c>
      <c r="V46" s="90">
        <v>24</v>
      </c>
      <c r="W46" s="90" t="s">
        <v>179</v>
      </c>
      <c r="X46" s="90" t="s">
        <v>256</v>
      </c>
      <c r="Y46" s="90" t="s">
        <v>171</v>
      </c>
      <c r="Z46" s="90" t="s">
        <v>192</v>
      </c>
      <c r="AA46" s="90" t="s">
        <v>265</v>
      </c>
      <c r="AB46" s="90" t="s">
        <v>181</v>
      </c>
      <c r="AC46" s="90" t="s">
        <v>266</v>
      </c>
      <c r="AD46" s="90" t="s">
        <v>175</v>
      </c>
      <c r="AE46" s="90" t="s">
        <v>194</v>
      </c>
      <c r="AF46" s="90" t="s">
        <v>171</v>
      </c>
      <c r="AG46" s="91"/>
    </row>
    <row r="47" spans="1:33">
      <c r="A47" s="53" t="s">
        <v>79</v>
      </c>
      <c r="B47" s="54" t="s">
        <v>116</v>
      </c>
      <c r="C47" s="54" t="s">
        <v>151</v>
      </c>
      <c r="D47" s="16">
        <v>78</v>
      </c>
      <c r="E47" s="16" t="s">
        <v>12</v>
      </c>
      <c r="F47" s="16">
        <v>55</v>
      </c>
      <c r="G47" s="16" t="s">
        <v>93</v>
      </c>
      <c r="H47" s="49" t="s">
        <v>13</v>
      </c>
      <c r="I47" s="27" t="s">
        <v>34</v>
      </c>
      <c r="J47" s="32">
        <v>0.5</v>
      </c>
      <c r="K47" s="54">
        <v>56</v>
      </c>
      <c r="L47" s="74" t="s">
        <v>328</v>
      </c>
      <c r="M47" s="57"/>
      <c r="N47" s="63" t="s">
        <v>17</v>
      </c>
      <c r="O47" s="41" t="s">
        <v>8</v>
      </c>
      <c r="P47" s="41" t="s">
        <v>8</v>
      </c>
      <c r="Q47" s="43" t="s">
        <v>8</v>
      </c>
      <c r="R47" s="45" t="s">
        <v>8</v>
      </c>
      <c r="S47" s="90" t="s">
        <v>171</v>
      </c>
      <c r="T47" s="90" t="s">
        <v>172</v>
      </c>
      <c r="U47" s="90" t="s">
        <v>177</v>
      </c>
      <c r="V47" s="90">
        <v>36</v>
      </c>
      <c r="W47" s="90" t="s">
        <v>174</v>
      </c>
      <c r="X47" s="90">
        <v>0</v>
      </c>
      <c r="Y47" s="90" t="s">
        <v>175</v>
      </c>
      <c r="Z47" s="90" t="s">
        <v>175</v>
      </c>
      <c r="AA47" s="90" t="s">
        <v>267</v>
      </c>
      <c r="AB47" s="90" t="s">
        <v>195</v>
      </c>
      <c r="AC47" s="90" t="s">
        <v>172</v>
      </c>
      <c r="AD47" s="90" t="s">
        <v>175</v>
      </c>
      <c r="AE47" s="90" t="s">
        <v>172</v>
      </c>
      <c r="AF47" s="90" t="s">
        <v>171</v>
      </c>
      <c r="AG47" s="91"/>
    </row>
    <row r="48" spans="1:33">
      <c r="A48" s="53"/>
      <c r="B48" s="55"/>
      <c r="C48" s="55"/>
      <c r="D48" s="16">
        <v>79</v>
      </c>
      <c r="E48" s="16" t="s">
        <v>12</v>
      </c>
      <c r="F48" s="16">
        <v>57</v>
      </c>
      <c r="G48" s="16" t="s">
        <v>12</v>
      </c>
      <c r="H48" s="50"/>
      <c r="I48" s="27" t="s">
        <v>34</v>
      </c>
      <c r="J48" s="32">
        <v>0.5</v>
      </c>
      <c r="K48" s="55"/>
      <c r="L48" s="75"/>
      <c r="M48" s="58"/>
      <c r="N48" s="64"/>
      <c r="O48" s="42"/>
      <c r="P48" s="42"/>
      <c r="Q48" s="44"/>
      <c r="R48" s="46"/>
      <c r="S48" s="90" t="s">
        <v>171</v>
      </c>
      <c r="T48" s="90" t="s">
        <v>172</v>
      </c>
      <c r="U48" s="90" t="s">
        <v>268</v>
      </c>
      <c r="V48" s="90">
        <v>12</v>
      </c>
      <c r="W48" s="90" t="s">
        <v>179</v>
      </c>
      <c r="X48" s="90" t="s">
        <v>269</v>
      </c>
      <c r="Y48" s="90" t="s">
        <v>171</v>
      </c>
      <c r="Z48" s="90" t="s">
        <v>175</v>
      </c>
      <c r="AA48" s="90" t="s">
        <v>172</v>
      </c>
      <c r="AB48" s="90" t="s">
        <v>195</v>
      </c>
      <c r="AC48" s="90" t="s">
        <v>172</v>
      </c>
      <c r="AD48" s="90" t="s">
        <v>171</v>
      </c>
      <c r="AE48" s="90" t="s">
        <v>270</v>
      </c>
      <c r="AF48" s="90" t="s">
        <v>171</v>
      </c>
      <c r="AG48" s="91"/>
    </row>
    <row r="49" spans="1:33">
      <c r="A49" s="53" t="s">
        <v>80</v>
      </c>
      <c r="B49" s="49" t="s">
        <v>117</v>
      </c>
      <c r="C49" s="49" t="s">
        <v>152</v>
      </c>
      <c r="D49" s="16">
        <v>80</v>
      </c>
      <c r="E49" s="16" t="s">
        <v>11</v>
      </c>
      <c r="F49" s="16">
        <v>110</v>
      </c>
      <c r="G49" s="16" t="s">
        <v>93</v>
      </c>
      <c r="H49" s="49" t="s">
        <v>9</v>
      </c>
      <c r="I49" s="27" t="s">
        <v>34</v>
      </c>
      <c r="J49" s="32">
        <v>0.58333333333333337</v>
      </c>
      <c r="K49" s="54">
        <v>52</v>
      </c>
      <c r="L49" s="78"/>
      <c r="M49" s="57"/>
      <c r="N49" s="63" t="s">
        <v>17</v>
      </c>
      <c r="O49" s="41" t="s">
        <v>8</v>
      </c>
      <c r="P49" s="41" t="s">
        <v>8</v>
      </c>
      <c r="Q49" s="43" t="s">
        <v>8</v>
      </c>
      <c r="R49" s="45" t="s">
        <v>8</v>
      </c>
      <c r="S49" s="90" t="s">
        <v>171</v>
      </c>
      <c r="T49" s="90" t="s">
        <v>172</v>
      </c>
      <c r="U49" s="90" t="s">
        <v>177</v>
      </c>
      <c r="V49" s="90">
        <v>12</v>
      </c>
      <c r="W49" s="90" t="s">
        <v>179</v>
      </c>
      <c r="X49" s="90" t="s">
        <v>269</v>
      </c>
      <c r="Y49" s="90" t="s">
        <v>175</v>
      </c>
      <c r="Z49" s="90" t="s">
        <v>171</v>
      </c>
      <c r="AA49" s="90" t="s">
        <v>240</v>
      </c>
      <c r="AB49" s="90" t="s">
        <v>195</v>
      </c>
      <c r="AC49" s="90" t="s">
        <v>196</v>
      </c>
      <c r="AD49" s="90" t="s">
        <v>175</v>
      </c>
      <c r="AE49" s="90" t="s">
        <v>271</v>
      </c>
      <c r="AF49" s="90" t="s">
        <v>171</v>
      </c>
      <c r="AG49" s="91" t="s">
        <v>272</v>
      </c>
    </row>
    <row r="50" spans="1:33">
      <c r="A50" s="53"/>
      <c r="B50" s="50"/>
      <c r="C50" s="50"/>
      <c r="D50" s="16">
        <v>81</v>
      </c>
      <c r="E50" s="16" t="s">
        <v>12</v>
      </c>
      <c r="F50" s="16">
        <v>65</v>
      </c>
      <c r="G50" s="16" t="s">
        <v>12</v>
      </c>
      <c r="H50" s="50"/>
      <c r="I50" s="27" t="s">
        <v>34</v>
      </c>
      <c r="J50" s="32">
        <v>0.58333333333333337</v>
      </c>
      <c r="K50" s="55"/>
      <c r="L50" s="79"/>
      <c r="M50" s="58"/>
      <c r="N50" s="64"/>
      <c r="O50" s="42"/>
      <c r="P50" s="42"/>
      <c r="Q50" s="44"/>
      <c r="R50" s="46"/>
      <c r="S50" s="90" t="s">
        <v>171</v>
      </c>
      <c r="T50" s="90" t="s">
        <v>172</v>
      </c>
      <c r="U50" s="90" t="s">
        <v>210</v>
      </c>
      <c r="V50" s="90">
        <v>1</v>
      </c>
      <c r="W50" s="90" t="s">
        <v>174</v>
      </c>
      <c r="X50" s="90">
        <v>0</v>
      </c>
      <c r="Y50" s="90" t="s">
        <v>175</v>
      </c>
      <c r="Z50" s="90" t="s">
        <v>183</v>
      </c>
      <c r="AA50" s="90" t="s">
        <v>211</v>
      </c>
      <c r="AB50" s="90" t="s">
        <v>195</v>
      </c>
      <c r="AC50" s="90" t="s">
        <v>172</v>
      </c>
      <c r="AD50" s="90" t="s">
        <v>175</v>
      </c>
      <c r="AE50" s="90" t="s">
        <v>194</v>
      </c>
      <c r="AF50" s="90" t="s">
        <v>171</v>
      </c>
      <c r="AG50" s="91"/>
    </row>
    <row r="51" spans="1:33">
      <c r="A51" s="53" t="s">
        <v>81</v>
      </c>
      <c r="B51" s="54" t="s">
        <v>118</v>
      </c>
      <c r="C51" s="54" t="s">
        <v>153</v>
      </c>
      <c r="D51" s="16">
        <v>84</v>
      </c>
      <c r="E51" s="16" t="s">
        <v>12</v>
      </c>
      <c r="F51" s="16">
        <v>87</v>
      </c>
      <c r="G51" s="16" t="s">
        <v>93</v>
      </c>
      <c r="H51" s="49" t="s">
        <v>9</v>
      </c>
      <c r="I51" s="1" t="s">
        <v>35</v>
      </c>
      <c r="J51" s="32">
        <v>0.54166666666666663</v>
      </c>
      <c r="K51" s="54">
        <v>43</v>
      </c>
      <c r="L51" s="78"/>
      <c r="M51" s="57"/>
      <c r="N51" s="63" t="s">
        <v>17</v>
      </c>
      <c r="O51" s="41" t="s">
        <v>8</v>
      </c>
      <c r="P51" s="41" t="s">
        <v>8</v>
      </c>
      <c r="Q51" s="43" t="s">
        <v>8</v>
      </c>
      <c r="R51" s="45" t="s">
        <v>8</v>
      </c>
      <c r="S51" s="90" t="s">
        <v>171</v>
      </c>
      <c r="T51" s="90" t="s">
        <v>172</v>
      </c>
      <c r="U51" s="90" t="s">
        <v>210</v>
      </c>
      <c r="V51" s="90">
        <v>1</v>
      </c>
      <c r="W51" s="90" t="s">
        <v>174</v>
      </c>
      <c r="X51" s="90">
        <v>0</v>
      </c>
      <c r="Y51" s="90" t="s">
        <v>175</v>
      </c>
      <c r="Z51" s="90" t="s">
        <v>183</v>
      </c>
      <c r="AA51" s="90" t="s">
        <v>172</v>
      </c>
      <c r="AB51" s="90" t="s">
        <v>235</v>
      </c>
      <c r="AC51" s="90" t="s">
        <v>273</v>
      </c>
      <c r="AD51" s="90" t="s">
        <v>171</v>
      </c>
      <c r="AE51" s="90" t="s">
        <v>274</v>
      </c>
      <c r="AF51" s="90" t="s">
        <v>171</v>
      </c>
      <c r="AG51" s="91"/>
    </row>
    <row r="52" spans="1:33">
      <c r="A52" s="53"/>
      <c r="B52" s="55"/>
      <c r="C52" s="55"/>
      <c r="D52" s="16">
        <v>85</v>
      </c>
      <c r="E52" s="16" t="s">
        <v>11</v>
      </c>
      <c r="F52" s="16">
        <v>125</v>
      </c>
      <c r="G52" s="16" t="s">
        <v>12</v>
      </c>
      <c r="H52" s="50"/>
      <c r="I52" s="1" t="s">
        <v>35</v>
      </c>
      <c r="J52" s="32">
        <v>0.54166666666666663</v>
      </c>
      <c r="K52" s="55"/>
      <c r="L52" s="79"/>
      <c r="M52" s="58"/>
      <c r="N52" s="64"/>
      <c r="O52" s="42"/>
      <c r="P52" s="42"/>
      <c r="Q52" s="44"/>
      <c r="R52" s="46"/>
      <c r="S52" s="90" t="s">
        <v>171</v>
      </c>
      <c r="T52" s="90" t="s">
        <v>172</v>
      </c>
      <c r="U52" s="90" t="s">
        <v>178</v>
      </c>
      <c r="V52" s="90">
        <v>6</v>
      </c>
      <c r="W52" s="90" t="s">
        <v>174</v>
      </c>
      <c r="X52" s="90">
        <v>0</v>
      </c>
      <c r="Y52" s="90" t="s">
        <v>175</v>
      </c>
      <c r="Z52" s="90" t="s">
        <v>175</v>
      </c>
      <c r="AA52" s="90" t="s">
        <v>245</v>
      </c>
      <c r="AB52" s="90" t="s">
        <v>195</v>
      </c>
      <c r="AC52" s="90" t="s">
        <v>172</v>
      </c>
      <c r="AD52" s="90" t="s">
        <v>175</v>
      </c>
      <c r="AE52" s="90" t="s">
        <v>194</v>
      </c>
      <c r="AF52" s="90" t="s">
        <v>171</v>
      </c>
      <c r="AG52" s="91"/>
    </row>
    <row r="53" spans="1:33">
      <c r="A53" s="53" t="s">
        <v>82</v>
      </c>
      <c r="B53" s="49" t="s">
        <v>119</v>
      </c>
      <c r="C53" s="49" t="s">
        <v>154</v>
      </c>
      <c r="D53" s="16">
        <v>86</v>
      </c>
      <c r="E53" s="16" t="s">
        <v>12</v>
      </c>
      <c r="F53" s="16">
        <v>73</v>
      </c>
      <c r="G53" s="16" t="s">
        <v>93</v>
      </c>
      <c r="H53" s="49" t="s">
        <v>9</v>
      </c>
      <c r="I53" s="1" t="s">
        <v>36</v>
      </c>
      <c r="J53" s="32">
        <v>0.45833333333333331</v>
      </c>
      <c r="K53" s="54">
        <v>91</v>
      </c>
      <c r="L53" s="78"/>
      <c r="M53" s="57"/>
      <c r="N53" s="63" t="s">
        <v>17</v>
      </c>
      <c r="O53" s="41" t="s">
        <v>8</v>
      </c>
      <c r="P53" s="41" t="s">
        <v>8</v>
      </c>
      <c r="Q53" s="43" t="s">
        <v>8</v>
      </c>
      <c r="R53" s="45" t="s">
        <v>8</v>
      </c>
      <c r="S53" s="90" t="s">
        <v>171</v>
      </c>
      <c r="T53" s="90" t="s">
        <v>172</v>
      </c>
      <c r="U53" s="90" t="s">
        <v>210</v>
      </c>
      <c r="V53" s="90">
        <v>1</v>
      </c>
      <c r="W53" s="90" t="s">
        <v>174</v>
      </c>
      <c r="X53" s="90">
        <v>0</v>
      </c>
      <c r="Y53" s="90" t="s">
        <v>175</v>
      </c>
      <c r="Z53" s="90" t="s">
        <v>175</v>
      </c>
      <c r="AA53" s="90" t="s">
        <v>245</v>
      </c>
      <c r="AB53" s="90" t="s">
        <v>195</v>
      </c>
      <c r="AC53" s="90" t="s">
        <v>275</v>
      </c>
      <c r="AD53" s="90" t="s">
        <v>192</v>
      </c>
      <c r="AE53" s="90" t="s">
        <v>276</v>
      </c>
      <c r="AF53" s="90" t="s">
        <v>171</v>
      </c>
      <c r="AG53" s="91"/>
    </row>
    <row r="54" spans="1:33">
      <c r="A54" s="53"/>
      <c r="B54" s="50"/>
      <c r="C54" s="50"/>
      <c r="D54" s="16">
        <v>87</v>
      </c>
      <c r="E54" s="16" t="s">
        <v>12</v>
      </c>
      <c r="F54" s="16">
        <v>57</v>
      </c>
      <c r="G54" s="16" t="s">
        <v>12</v>
      </c>
      <c r="H54" s="50"/>
      <c r="I54" s="1" t="s">
        <v>36</v>
      </c>
      <c r="J54" s="32">
        <v>0.45833333333333331</v>
      </c>
      <c r="K54" s="55"/>
      <c r="L54" s="79"/>
      <c r="M54" s="58"/>
      <c r="N54" s="64"/>
      <c r="O54" s="42"/>
      <c r="P54" s="42"/>
      <c r="Q54" s="44"/>
      <c r="R54" s="46"/>
      <c r="S54" s="90" t="s">
        <v>171</v>
      </c>
      <c r="T54" s="90" t="s">
        <v>172</v>
      </c>
      <c r="U54" s="90" t="s">
        <v>173</v>
      </c>
      <c r="V54" s="90">
        <v>36</v>
      </c>
      <c r="W54" s="90" t="s">
        <v>179</v>
      </c>
      <c r="X54" s="90" t="s">
        <v>277</v>
      </c>
      <c r="Y54" s="90" t="s">
        <v>171</v>
      </c>
      <c r="Z54" s="90" t="s">
        <v>235</v>
      </c>
      <c r="AA54" s="90" t="s">
        <v>278</v>
      </c>
      <c r="AB54" s="90" t="s">
        <v>195</v>
      </c>
      <c r="AC54" s="90" t="s">
        <v>182</v>
      </c>
      <c r="AD54" s="90" t="s">
        <v>183</v>
      </c>
      <c r="AE54" s="90" t="s">
        <v>279</v>
      </c>
      <c r="AF54" s="90" t="s">
        <v>171</v>
      </c>
      <c r="AG54" s="91" t="s">
        <v>280</v>
      </c>
    </row>
    <row r="55" spans="1:33">
      <c r="A55" s="53" t="s">
        <v>83</v>
      </c>
      <c r="B55" s="54" t="s">
        <v>120</v>
      </c>
      <c r="C55" s="54" t="s">
        <v>155</v>
      </c>
      <c r="D55" s="16">
        <v>88</v>
      </c>
      <c r="E55" s="16" t="s">
        <v>12</v>
      </c>
      <c r="F55" s="16">
        <v>98</v>
      </c>
      <c r="G55" s="16" t="s">
        <v>93</v>
      </c>
      <c r="H55" s="49" t="s">
        <v>9</v>
      </c>
      <c r="I55" s="1" t="s">
        <v>36</v>
      </c>
      <c r="J55" s="32">
        <v>0.625</v>
      </c>
      <c r="K55" s="54">
        <v>49</v>
      </c>
      <c r="L55" s="78"/>
      <c r="M55" s="57"/>
      <c r="N55" s="63" t="s">
        <v>17</v>
      </c>
      <c r="O55" s="41" t="s">
        <v>8</v>
      </c>
      <c r="P55" s="41" t="s">
        <v>8</v>
      </c>
      <c r="Q55" s="43" t="s">
        <v>8</v>
      </c>
      <c r="R55" s="45" t="s">
        <v>8</v>
      </c>
      <c r="S55" s="90" t="s">
        <v>171</v>
      </c>
      <c r="T55" s="90" t="s">
        <v>172</v>
      </c>
      <c r="U55" s="90" t="s">
        <v>178</v>
      </c>
      <c r="V55" s="90">
        <v>36</v>
      </c>
      <c r="W55" s="90" t="s">
        <v>174</v>
      </c>
      <c r="X55" s="90">
        <v>0</v>
      </c>
      <c r="Y55" s="90" t="s">
        <v>175</v>
      </c>
      <c r="Z55" s="90" t="s">
        <v>183</v>
      </c>
      <c r="AA55" s="90" t="s">
        <v>218</v>
      </c>
      <c r="AB55" s="90" t="s">
        <v>187</v>
      </c>
      <c r="AC55" s="90" t="s">
        <v>200</v>
      </c>
      <c r="AD55" s="90" t="s">
        <v>171</v>
      </c>
      <c r="AE55" s="90" t="s">
        <v>281</v>
      </c>
      <c r="AF55" s="90" t="s">
        <v>171</v>
      </c>
      <c r="AG55" s="91"/>
    </row>
    <row r="56" spans="1:33">
      <c r="A56" s="53"/>
      <c r="B56" s="55"/>
      <c r="C56" s="55"/>
      <c r="D56" s="16">
        <v>89</v>
      </c>
      <c r="E56" s="16" t="s">
        <v>12</v>
      </c>
      <c r="F56" s="16">
        <v>105</v>
      </c>
      <c r="G56" s="16" t="s">
        <v>12</v>
      </c>
      <c r="H56" s="50"/>
      <c r="I56" s="1" t="s">
        <v>36</v>
      </c>
      <c r="J56" s="32">
        <v>0.625</v>
      </c>
      <c r="K56" s="55"/>
      <c r="L56" s="79"/>
      <c r="M56" s="58"/>
      <c r="N56" s="64"/>
      <c r="O56" s="42"/>
      <c r="P56" s="42"/>
      <c r="Q56" s="44"/>
      <c r="R56" s="46"/>
      <c r="S56" s="90" t="s">
        <v>171</v>
      </c>
      <c r="T56" s="90" t="s">
        <v>172</v>
      </c>
      <c r="U56" s="90" t="s">
        <v>178</v>
      </c>
      <c r="V56" s="90">
        <v>12</v>
      </c>
      <c r="W56" s="90" t="s">
        <v>174</v>
      </c>
      <c r="X56" s="90" t="s">
        <v>172</v>
      </c>
      <c r="Y56" s="90" t="s">
        <v>175</v>
      </c>
      <c r="Z56" s="90" t="s">
        <v>175</v>
      </c>
      <c r="AA56" s="90" t="s">
        <v>199</v>
      </c>
      <c r="AB56" s="90" t="s">
        <v>195</v>
      </c>
      <c r="AC56" s="90" t="s">
        <v>172</v>
      </c>
      <c r="AD56" s="90" t="s">
        <v>175</v>
      </c>
      <c r="AE56" s="90" t="s">
        <v>194</v>
      </c>
      <c r="AF56" s="90" t="s">
        <v>171</v>
      </c>
      <c r="AG56" s="91"/>
    </row>
    <row r="57" spans="1:33">
      <c r="A57" s="53" t="s">
        <v>84</v>
      </c>
      <c r="B57" s="49" t="s">
        <v>121</v>
      </c>
      <c r="C57" s="49" t="s">
        <v>156</v>
      </c>
      <c r="D57" s="16">
        <v>92</v>
      </c>
      <c r="E57" s="16" t="s">
        <v>11</v>
      </c>
      <c r="F57" s="16">
        <v>87</v>
      </c>
      <c r="G57" s="16" t="s">
        <v>93</v>
      </c>
      <c r="H57" s="49" t="s">
        <v>9</v>
      </c>
      <c r="I57" s="27" t="s">
        <v>37</v>
      </c>
      <c r="J57" s="32">
        <v>0.5</v>
      </c>
      <c r="K57" s="54">
        <v>35</v>
      </c>
      <c r="L57" s="76"/>
      <c r="M57" s="57"/>
      <c r="N57" s="63" t="s">
        <v>17</v>
      </c>
      <c r="O57" s="41" t="s">
        <v>8</v>
      </c>
      <c r="P57" s="41" t="s">
        <v>8</v>
      </c>
      <c r="Q57" s="43" t="s">
        <v>8</v>
      </c>
      <c r="R57" s="45" t="s">
        <v>8</v>
      </c>
      <c r="S57" s="90" t="s">
        <v>171</v>
      </c>
      <c r="T57" s="90" t="s">
        <v>172</v>
      </c>
      <c r="U57" s="90" t="s">
        <v>177</v>
      </c>
      <c r="V57" s="90">
        <v>24</v>
      </c>
      <c r="W57" s="90" t="s">
        <v>174</v>
      </c>
      <c r="X57" s="90" t="s">
        <v>172</v>
      </c>
      <c r="Y57" s="90" t="s">
        <v>175</v>
      </c>
      <c r="Z57" s="90" t="s">
        <v>183</v>
      </c>
      <c r="AA57" s="90" t="s">
        <v>172</v>
      </c>
      <c r="AB57" s="90" t="s">
        <v>195</v>
      </c>
      <c r="AC57" s="90" t="s">
        <v>172</v>
      </c>
      <c r="AD57" s="90" t="s">
        <v>175</v>
      </c>
      <c r="AE57" s="90" t="s">
        <v>172</v>
      </c>
      <c r="AF57" s="90" t="s">
        <v>171</v>
      </c>
      <c r="AG57" s="91"/>
    </row>
    <row r="58" spans="1:33">
      <c r="A58" s="53"/>
      <c r="B58" s="50"/>
      <c r="C58" s="50"/>
      <c r="D58" s="16">
        <v>93</v>
      </c>
      <c r="E58" s="16" t="s">
        <v>11</v>
      </c>
      <c r="F58" s="16">
        <v>144</v>
      </c>
      <c r="G58" s="16" t="s">
        <v>12</v>
      </c>
      <c r="H58" s="50"/>
      <c r="I58" s="27" t="s">
        <v>37</v>
      </c>
      <c r="J58" s="32">
        <v>0.5</v>
      </c>
      <c r="K58" s="55"/>
      <c r="L58" s="77"/>
      <c r="M58" s="58"/>
      <c r="N58" s="64"/>
      <c r="O58" s="42"/>
      <c r="P58" s="42"/>
      <c r="Q58" s="44"/>
      <c r="R58" s="46"/>
      <c r="S58" s="90" t="s">
        <v>171</v>
      </c>
      <c r="T58" s="90" t="s">
        <v>172</v>
      </c>
      <c r="U58" s="90" t="s">
        <v>177</v>
      </c>
      <c r="V58" s="90">
        <v>36</v>
      </c>
      <c r="W58" s="90" t="s">
        <v>174</v>
      </c>
      <c r="X58" s="90">
        <v>36</v>
      </c>
      <c r="Y58" s="90" t="s">
        <v>175</v>
      </c>
      <c r="Z58" s="90" t="s">
        <v>175</v>
      </c>
      <c r="AA58" s="90" t="s">
        <v>282</v>
      </c>
      <c r="AB58" s="90" t="s">
        <v>195</v>
      </c>
      <c r="AC58" s="90" t="s">
        <v>172</v>
      </c>
      <c r="AD58" s="90" t="s">
        <v>175</v>
      </c>
      <c r="AE58" s="90" t="s">
        <v>283</v>
      </c>
      <c r="AF58" s="90" t="s">
        <v>284</v>
      </c>
      <c r="AG58" s="91"/>
    </row>
    <row r="59" spans="1:33">
      <c r="A59" s="53" t="s">
        <v>85</v>
      </c>
      <c r="B59" s="54" t="s">
        <v>122</v>
      </c>
      <c r="C59" s="54" t="s">
        <v>157</v>
      </c>
      <c r="D59" s="16">
        <v>94</v>
      </c>
      <c r="E59" s="16" t="s">
        <v>11</v>
      </c>
      <c r="F59" s="16">
        <v>61</v>
      </c>
      <c r="G59" s="16" t="s">
        <v>93</v>
      </c>
      <c r="H59" s="49" t="s">
        <v>13</v>
      </c>
      <c r="I59" s="27" t="s">
        <v>37</v>
      </c>
      <c r="J59" s="32">
        <v>0.58333333333333337</v>
      </c>
      <c r="K59" s="54">
        <v>53</v>
      </c>
      <c r="L59" s="74" t="s">
        <v>38</v>
      </c>
      <c r="M59" s="57"/>
      <c r="N59" s="63" t="s">
        <v>17</v>
      </c>
      <c r="O59" s="41" t="s">
        <v>8</v>
      </c>
      <c r="P59" s="41" t="s">
        <v>8</v>
      </c>
      <c r="Q59" s="43" t="s">
        <v>8</v>
      </c>
      <c r="R59" s="45" t="s">
        <v>8</v>
      </c>
      <c r="S59" s="90" t="s">
        <v>171</v>
      </c>
      <c r="T59" s="90" t="s">
        <v>172</v>
      </c>
      <c r="U59" s="90" t="s">
        <v>178</v>
      </c>
      <c r="V59" s="90">
        <v>12</v>
      </c>
      <c r="W59" s="90" t="s">
        <v>174</v>
      </c>
      <c r="X59" s="90">
        <v>12</v>
      </c>
      <c r="Y59" s="90" t="s">
        <v>175</v>
      </c>
      <c r="Z59" s="90" t="s">
        <v>175</v>
      </c>
      <c r="AA59" s="90" t="s">
        <v>267</v>
      </c>
      <c r="AB59" s="90" t="s">
        <v>195</v>
      </c>
      <c r="AC59" s="90" t="s">
        <v>172</v>
      </c>
      <c r="AD59" s="90" t="s">
        <v>235</v>
      </c>
      <c r="AE59" s="90" t="s">
        <v>209</v>
      </c>
      <c r="AF59" s="90" t="s">
        <v>171</v>
      </c>
      <c r="AG59" s="91" t="s">
        <v>213</v>
      </c>
    </row>
    <row r="60" spans="1:33">
      <c r="A60" s="53"/>
      <c r="B60" s="55"/>
      <c r="C60" s="55"/>
      <c r="D60" s="16">
        <v>95</v>
      </c>
      <c r="E60" s="16" t="s">
        <v>12</v>
      </c>
      <c r="F60" s="16">
        <v>83</v>
      </c>
      <c r="G60" s="16" t="s">
        <v>12</v>
      </c>
      <c r="H60" s="50"/>
      <c r="I60" s="27" t="s">
        <v>37</v>
      </c>
      <c r="J60" s="32">
        <v>0.58333333333333337</v>
      </c>
      <c r="K60" s="55"/>
      <c r="L60" s="77"/>
      <c r="M60" s="58"/>
      <c r="N60" s="64"/>
      <c r="O60" s="42"/>
      <c r="P60" s="42"/>
      <c r="Q60" s="44"/>
      <c r="R60" s="46"/>
      <c r="S60" s="90" t="s">
        <v>171</v>
      </c>
      <c r="T60" s="90" t="s">
        <v>172</v>
      </c>
      <c r="U60" s="90" t="s">
        <v>210</v>
      </c>
      <c r="V60" s="90">
        <v>5</v>
      </c>
      <c r="W60" s="90" t="s">
        <v>174</v>
      </c>
      <c r="X60" s="90">
        <v>0</v>
      </c>
      <c r="Y60" s="90" t="s">
        <v>175</v>
      </c>
      <c r="Z60" s="90" t="s">
        <v>175</v>
      </c>
      <c r="AA60" s="90" t="s">
        <v>282</v>
      </c>
      <c r="AB60" s="90" t="s">
        <v>195</v>
      </c>
      <c r="AC60" s="90" t="s">
        <v>233</v>
      </c>
      <c r="AD60" s="90" t="s">
        <v>175</v>
      </c>
      <c r="AE60" s="90" t="s">
        <v>235</v>
      </c>
      <c r="AF60" s="90" t="s">
        <v>171</v>
      </c>
      <c r="AG60" s="91"/>
    </row>
    <row r="61" spans="1:33">
      <c r="A61" s="53" t="s">
        <v>86</v>
      </c>
      <c r="B61" s="49" t="s">
        <v>123</v>
      </c>
      <c r="C61" s="49" t="s">
        <v>158</v>
      </c>
      <c r="D61" s="16">
        <v>96</v>
      </c>
      <c r="E61" s="16" t="s">
        <v>12</v>
      </c>
      <c r="F61" s="16">
        <v>53</v>
      </c>
      <c r="G61" s="16" t="s">
        <v>93</v>
      </c>
      <c r="H61" s="49" t="s">
        <v>9</v>
      </c>
      <c r="I61" s="27" t="s">
        <v>39</v>
      </c>
      <c r="J61" s="32">
        <v>0.58333333333333337</v>
      </c>
      <c r="K61" s="54">
        <v>62</v>
      </c>
      <c r="L61" s="76"/>
      <c r="M61" s="51" t="s">
        <v>40</v>
      </c>
      <c r="N61" s="63" t="s">
        <v>17</v>
      </c>
      <c r="O61" s="41" t="s">
        <v>8</v>
      </c>
      <c r="P61" s="41" t="s">
        <v>8</v>
      </c>
      <c r="Q61" s="43" t="s">
        <v>20</v>
      </c>
      <c r="R61" s="45" t="s">
        <v>8</v>
      </c>
      <c r="S61" s="90" t="s">
        <v>171</v>
      </c>
      <c r="T61" s="90" t="s">
        <v>172</v>
      </c>
      <c r="U61" s="90" t="s">
        <v>173</v>
      </c>
      <c r="V61" s="90">
        <v>24</v>
      </c>
      <c r="W61" s="90" t="s">
        <v>174</v>
      </c>
      <c r="X61" s="90">
        <v>0</v>
      </c>
      <c r="Y61" s="90" t="s">
        <v>175</v>
      </c>
      <c r="Z61" s="90" t="s">
        <v>183</v>
      </c>
      <c r="AA61" s="90" t="s">
        <v>194</v>
      </c>
      <c r="AB61" s="90" t="s">
        <v>181</v>
      </c>
      <c r="AC61" s="90" t="s">
        <v>285</v>
      </c>
      <c r="AD61" s="90" t="s">
        <v>171</v>
      </c>
      <c r="AE61" s="90" t="s">
        <v>194</v>
      </c>
      <c r="AF61" s="90" t="s">
        <v>286</v>
      </c>
      <c r="AG61" s="91" t="s">
        <v>213</v>
      </c>
    </row>
    <row r="62" spans="1:33">
      <c r="A62" s="53"/>
      <c r="B62" s="50"/>
      <c r="C62" s="50"/>
      <c r="D62" s="16">
        <v>97</v>
      </c>
      <c r="E62" s="16" t="s">
        <v>11</v>
      </c>
      <c r="F62" s="16">
        <v>77</v>
      </c>
      <c r="G62" s="16" t="s">
        <v>12</v>
      </c>
      <c r="H62" s="50"/>
      <c r="I62" s="27" t="s">
        <v>39</v>
      </c>
      <c r="J62" s="32">
        <v>0.58333333333333337</v>
      </c>
      <c r="K62" s="55"/>
      <c r="L62" s="77"/>
      <c r="M62" s="52"/>
      <c r="N62" s="64"/>
      <c r="O62" s="42"/>
      <c r="P62" s="42"/>
      <c r="Q62" s="44"/>
      <c r="R62" s="46"/>
      <c r="S62" s="90" t="s">
        <v>171</v>
      </c>
      <c r="T62" s="90" t="s">
        <v>172</v>
      </c>
      <c r="U62" s="90" t="s">
        <v>210</v>
      </c>
      <c r="V62" s="90">
        <v>36</v>
      </c>
      <c r="W62" s="90" t="s">
        <v>174</v>
      </c>
      <c r="X62" s="90">
        <v>0</v>
      </c>
      <c r="Y62" s="90" t="s">
        <v>175</v>
      </c>
      <c r="Z62" s="90" t="s">
        <v>171</v>
      </c>
      <c r="AA62" s="90" t="s">
        <v>172</v>
      </c>
      <c r="AB62" s="90" t="s">
        <v>181</v>
      </c>
      <c r="AC62" s="90" t="s">
        <v>226</v>
      </c>
      <c r="AD62" s="90" t="s">
        <v>235</v>
      </c>
      <c r="AE62" s="90" t="s">
        <v>287</v>
      </c>
      <c r="AF62" s="90" t="s">
        <v>171</v>
      </c>
      <c r="AG62" s="91"/>
    </row>
    <row r="63" spans="1:33">
      <c r="A63" s="53" t="s">
        <v>87</v>
      </c>
      <c r="B63" s="54" t="s">
        <v>124</v>
      </c>
      <c r="C63" s="54" t="s">
        <v>159</v>
      </c>
      <c r="D63" s="16">
        <v>98</v>
      </c>
      <c r="E63" s="16" t="s">
        <v>12</v>
      </c>
      <c r="F63" s="16">
        <v>75</v>
      </c>
      <c r="G63" s="16" t="s">
        <v>93</v>
      </c>
      <c r="H63" s="49" t="s">
        <v>13</v>
      </c>
      <c r="I63" s="27" t="s">
        <v>41</v>
      </c>
      <c r="J63" s="32">
        <v>0.45833333333333331</v>
      </c>
      <c r="K63" s="54">
        <v>51</v>
      </c>
      <c r="L63" s="76"/>
      <c r="M63" s="67"/>
      <c r="N63" s="63" t="s">
        <v>17</v>
      </c>
      <c r="O63" s="41" t="s">
        <v>8</v>
      </c>
      <c r="P63" s="41" t="s">
        <v>8</v>
      </c>
      <c r="Q63" s="43" t="s">
        <v>8</v>
      </c>
      <c r="R63" s="45" t="s">
        <v>8</v>
      </c>
      <c r="S63" s="90" t="s">
        <v>171</v>
      </c>
      <c r="T63" s="90" t="s">
        <v>172</v>
      </c>
      <c r="U63" s="90" t="s">
        <v>288</v>
      </c>
      <c r="V63" s="90">
        <v>3</v>
      </c>
      <c r="W63" s="90" t="s">
        <v>174</v>
      </c>
      <c r="X63" s="90">
        <v>0</v>
      </c>
      <c r="Y63" s="90" t="s">
        <v>175</v>
      </c>
      <c r="Z63" s="90" t="s">
        <v>183</v>
      </c>
      <c r="AA63" s="90" t="s">
        <v>289</v>
      </c>
      <c r="AB63" s="90" t="s">
        <v>181</v>
      </c>
      <c r="AC63" s="90" t="s">
        <v>290</v>
      </c>
      <c r="AD63" s="90" t="s">
        <v>183</v>
      </c>
      <c r="AE63" s="90" t="s">
        <v>291</v>
      </c>
      <c r="AF63" s="90" t="s">
        <v>171</v>
      </c>
      <c r="AG63" s="91"/>
    </row>
    <row r="64" spans="1:33">
      <c r="A64" s="53"/>
      <c r="B64" s="55"/>
      <c r="C64" s="55"/>
      <c r="D64" s="16">
        <v>99</v>
      </c>
      <c r="E64" s="16" t="s">
        <v>12</v>
      </c>
      <c r="F64" s="16">
        <v>54</v>
      </c>
      <c r="G64" s="16" t="s">
        <v>12</v>
      </c>
      <c r="H64" s="50"/>
      <c r="I64" s="27" t="s">
        <v>41</v>
      </c>
      <c r="J64" s="32">
        <v>0.45833333333333331</v>
      </c>
      <c r="K64" s="55"/>
      <c r="L64" s="77"/>
      <c r="M64" s="68"/>
      <c r="N64" s="64"/>
      <c r="O64" s="42"/>
      <c r="P64" s="42"/>
      <c r="Q64" s="44"/>
      <c r="R64" s="46"/>
      <c r="S64" s="90" t="s">
        <v>171</v>
      </c>
      <c r="T64" s="90" t="s">
        <v>172</v>
      </c>
      <c r="U64" s="90" t="s">
        <v>177</v>
      </c>
      <c r="V64" s="90">
        <v>30</v>
      </c>
      <c r="W64" s="90" t="s">
        <v>174</v>
      </c>
      <c r="X64" s="90">
        <v>0</v>
      </c>
      <c r="Y64" s="90" t="s">
        <v>175</v>
      </c>
      <c r="Z64" s="90" t="s">
        <v>171</v>
      </c>
      <c r="AA64" s="90" t="s">
        <v>172</v>
      </c>
      <c r="AB64" s="90" t="s">
        <v>187</v>
      </c>
      <c r="AC64" s="90" t="s">
        <v>292</v>
      </c>
      <c r="AD64" s="90" t="s">
        <v>183</v>
      </c>
      <c r="AE64" s="90" t="s">
        <v>293</v>
      </c>
      <c r="AF64" s="90" t="s">
        <v>171</v>
      </c>
      <c r="AG64" s="91"/>
    </row>
    <row r="65" spans="1:33">
      <c r="A65" s="53" t="s">
        <v>88</v>
      </c>
      <c r="B65" s="49" t="s">
        <v>125</v>
      </c>
      <c r="C65" s="49" t="s">
        <v>160</v>
      </c>
      <c r="D65" s="16">
        <v>100</v>
      </c>
      <c r="E65" s="16" t="s">
        <v>11</v>
      </c>
      <c r="F65" s="16">
        <v>136</v>
      </c>
      <c r="G65" s="16" t="s">
        <v>93</v>
      </c>
      <c r="H65" s="49" t="s">
        <v>9</v>
      </c>
      <c r="I65" s="27" t="s">
        <v>41</v>
      </c>
      <c r="J65" s="32">
        <v>0.54166666666666663</v>
      </c>
      <c r="K65" s="54">
        <v>57</v>
      </c>
      <c r="L65" s="76"/>
      <c r="M65" s="67"/>
      <c r="N65" s="63" t="s">
        <v>17</v>
      </c>
      <c r="O65" s="41" t="s">
        <v>8</v>
      </c>
      <c r="P65" s="41" t="s">
        <v>8</v>
      </c>
      <c r="Q65" s="43" t="s">
        <v>8</v>
      </c>
      <c r="R65" s="45" t="s">
        <v>8</v>
      </c>
      <c r="S65" s="90" t="s">
        <v>171</v>
      </c>
      <c r="T65" s="90" t="s">
        <v>172</v>
      </c>
      <c r="U65" s="90" t="s">
        <v>177</v>
      </c>
      <c r="V65" s="90">
        <v>48</v>
      </c>
      <c r="W65" s="90" t="s">
        <v>174</v>
      </c>
      <c r="X65" s="90">
        <v>36</v>
      </c>
      <c r="Y65" s="90" t="s">
        <v>175</v>
      </c>
      <c r="Z65" s="90" t="s">
        <v>175</v>
      </c>
      <c r="AA65" s="90" t="s">
        <v>294</v>
      </c>
      <c r="AB65" s="90" t="s">
        <v>195</v>
      </c>
      <c r="AC65" s="90" t="s">
        <v>295</v>
      </c>
      <c r="AD65" s="90" t="s">
        <v>175</v>
      </c>
      <c r="AE65" s="90" t="s">
        <v>172</v>
      </c>
      <c r="AF65" s="90" t="s">
        <v>296</v>
      </c>
      <c r="AG65" s="91" t="s">
        <v>297</v>
      </c>
    </row>
    <row r="66" spans="1:33">
      <c r="A66" s="53"/>
      <c r="B66" s="50"/>
      <c r="C66" s="50"/>
      <c r="D66" s="16">
        <v>101</v>
      </c>
      <c r="E66" s="16" t="s">
        <v>12</v>
      </c>
      <c r="F66" s="16">
        <v>86</v>
      </c>
      <c r="G66" s="16" t="s">
        <v>12</v>
      </c>
      <c r="H66" s="50"/>
      <c r="I66" s="27" t="s">
        <v>41</v>
      </c>
      <c r="J66" s="32">
        <v>0.54166666666666663</v>
      </c>
      <c r="K66" s="55"/>
      <c r="L66" s="77"/>
      <c r="M66" s="68"/>
      <c r="N66" s="64"/>
      <c r="O66" s="42"/>
      <c r="P66" s="42"/>
      <c r="Q66" s="44"/>
      <c r="R66" s="46"/>
      <c r="S66" s="90" t="s">
        <v>171</v>
      </c>
      <c r="T66" s="90" t="s">
        <v>172</v>
      </c>
      <c r="U66" s="90" t="s">
        <v>210</v>
      </c>
      <c r="V66" s="90">
        <v>1</v>
      </c>
      <c r="W66" s="90" t="s">
        <v>174</v>
      </c>
      <c r="X66" s="90">
        <v>0</v>
      </c>
      <c r="Y66" s="90" t="s">
        <v>175</v>
      </c>
      <c r="Z66" s="90" t="s">
        <v>175</v>
      </c>
      <c r="AA66" s="90" t="s">
        <v>298</v>
      </c>
      <c r="AB66" s="90" t="s">
        <v>195</v>
      </c>
      <c r="AC66" s="90" t="s">
        <v>194</v>
      </c>
      <c r="AD66" s="90" t="s">
        <v>175</v>
      </c>
      <c r="AE66" s="90" t="s">
        <v>172</v>
      </c>
      <c r="AF66" s="90" t="s">
        <v>171</v>
      </c>
      <c r="AG66" s="91"/>
    </row>
    <row r="67" spans="1:33">
      <c r="A67" s="53" t="s">
        <v>89</v>
      </c>
      <c r="B67" s="54" t="s">
        <v>126</v>
      </c>
      <c r="C67" s="54" t="s">
        <v>161</v>
      </c>
      <c r="D67" s="16">
        <v>102</v>
      </c>
      <c r="E67" s="5" t="s">
        <v>29</v>
      </c>
      <c r="F67" s="16">
        <v>75</v>
      </c>
      <c r="G67" s="16" t="s">
        <v>93</v>
      </c>
      <c r="H67" s="49" t="s">
        <v>13</v>
      </c>
      <c r="I67" s="27" t="s">
        <v>41</v>
      </c>
      <c r="J67" s="32">
        <v>0.625</v>
      </c>
      <c r="K67" s="54">
        <v>60</v>
      </c>
      <c r="L67" s="80" t="s">
        <v>42</v>
      </c>
      <c r="M67" s="67"/>
      <c r="N67" s="63" t="s">
        <v>17</v>
      </c>
      <c r="O67" s="41" t="s">
        <v>8</v>
      </c>
      <c r="P67" s="41" t="s">
        <v>8</v>
      </c>
      <c r="Q67" s="43" t="s">
        <v>8</v>
      </c>
      <c r="R67" s="45" t="s">
        <v>8</v>
      </c>
      <c r="S67" s="90" t="s">
        <v>171</v>
      </c>
      <c r="T67" s="90" t="s">
        <v>172</v>
      </c>
      <c r="U67" s="90" t="s">
        <v>177</v>
      </c>
      <c r="V67" s="90">
        <v>60</v>
      </c>
      <c r="W67" s="90" t="s">
        <v>174</v>
      </c>
      <c r="X67" s="90">
        <v>48</v>
      </c>
      <c r="Y67" s="90" t="s">
        <v>175</v>
      </c>
      <c r="Z67" s="90" t="s">
        <v>186</v>
      </c>
      <c r="AA67" s="90" t="s">
        <v>299</v>
      </c>
      <c r="AB67" s="90" t="s">
        <v>181</v>
      </c>
      <c r="AC67" s="90" t="s">
        <v>266</v>
      </c>
      <c r="AD67" s="90" t="s">
        <v>192</v>
      </c>
      <c r="AE67" s="90" t="s">
        <v>300</v>
      </c>
      <c r="AF67" s="90" t="s">
        <v>171</v>
      </c>
      <c r="AG67" s="91"/>
    </row>
    <row r="68" spans="1:33">
      <c r="A68" s="53"/>
      <c r="B68" s="55"/>
      <c r="C68" s="55"/>
      <c r="D68" s="16">
        <v>103</v>
      </c>
      <c r="E68" s="16" t="s">
        <v>12</v>
      </c>
      <c r="F68" s="16">
        <v>113</v>
      </c>
      <c r="G68" s="16" t="s">
        <v>12</v>
      </c>
      <c r="H68" s="50"/>
      <c r="I68" s="27" t="s">
        <v>41</v>
      </c>
      <c r="J68" s="32">
        <v>0.625</v>
      </c>
      <c r="K68" s="55"/>
      <c r="L68" s="81"/>
      <c r="M68" s="68"/>
      <c r="N68" s="64"/>
      <c r="O68" s="42"/>
      <c r="P68" s="42"/>
      <c r="Q68" s="44"/>
      <c r="R68" s="46"/>
      <c r="S68" s="90" t="s">
        <v>171</v>
      </c>
      <c r="T68" s="90" t="s">
        <v>172</v>
      </c>
      <c r="U68" s="90" t="s">
        <v>173</v>
      </c>
      <c r="V68" s="90">
        <v>48</v>
      </c>
      <c r="W68" s="90" t="s">
        <v>174</v>
      </c>
      <c r="X68" s="90">
        <v>0</v>
      </c>
      <c r="Y68" s="90" t="s">
        <v>175</v>
      </c>
      <c r="Z68" s="90" t="s">
        <v>183</v>
      </c>
      <c r="AA68" s="90" t="s">
        <v>278</v>
      </c>
      <c r="AB68" s="90" t="s">
        <v>181</v>
      </c>
      <c r="AC68" s="90" t="s">
        <v>188</v>
      </c>
      <c r="AD68" s="90" t="s">
        <v>235</v>
      </c>
      <c r="AE68" s="90" t="s">
        <v>261</v>
      </c>
      <c r="AF68" s="90" t="s">
        <v>171</v>
      </c>
      <c r="AG68" s="91"/>
    </row>
    <row r="69" spans="1:33">
      <c r="A69" s="53" t="s">
        <v>90</v>
      </c>
      <c r="B69" s="49" t="s">
        <v>127</v>
      </c>
      <c r="C69" s="49" t="s">
        <v>162</v>
      </c>
      <c r="D69" s="16">
        <v>104</v>
      </c>
      <c r="E69" s="5" t="s">
        <v>29</v>
      </c>
      <c r="F69" s="16">
        <v>60</v>
      </c>
      <c r="G69" s="16" t="s">
        <v>93</v>
      </c>
      <c r="H69" s="49" t="s">
        <v>9</v>
      </c>
      <c r="I69" s="27" t="s">
        <v>43</v>
      </c>
      <c r="J69" s="32">
        <v>0.6875</v>
      </c>
      <c r="K69" s="54">
        <v>52</v>
      </c>
      <c r="L69" s="76"/>
      <c r="M69" s="67"/>
      <c r="N69" s="63" t="s">
        <v>17</v>
      </c>
      <c r="O69" s="41" t="s">
        <v>8</v>
      </c>
      <c r="P69" s="41" t="s">
        <v>8</v>
      </c>
      <c r="Q69" s="43" t="s">
        <v>8</v>
      </c>
      <c r="R69" s="45" t="s">
        <v>8</v>
      </c>
      <c r="S69" s="90" t="s">
        <v>175</v>
      </c>
      <c r="T69" s="90" t="s">
        <v>301</v>
      </c>
      <c r="U69" s="90" t="s">
        <v>177</v>
      </c>
      <c r="V69" s="90">
        <v>24</v>
      </c>
      <c r="W69" s="90" t="s">
        <v>179</v>
      </c>
      <c r="X69" s="90">
        <v>24</v>
      </c>
      <c r="Y69" s="90" t="s">
        <v>175</v>
      </c>
      <c r="Z69" s="90" t="s">
        <v>175</v>
      </c>
      <c r="AA69" s="90" t="s">
        <v>211</v>
      </c>
      <c r="AB69" s="90" t="s">
        <v>195</v>
      </c>
      <c r="AC69" s="90" t="s">
        <v>194</v>
      </c>
      <c r="AD69" s="90" t="s">
        <v>175</v>
      </c>
      <c r="AE69" s="90" t="s">
        <v>302</v>
      </c>
      <c r="AF69" s="90" t="s">
        <v>171</v>
      </c>
      <c r="AG69" s="91"/>
    </row>
    <row r="70" spans="1:33">
      <c r="A70" s="53"/>
      <c r="B70" s="50"/>
      <c r="C70" s="50"/>
      <c r="D70" s="16">
        <v>105</v>
      </c>
      <c r="E70" s="5" t="s">
        <v>27</v>
      </c>
      <c r="F70" s="16">
        <v>116</v>
      </c>
      <c r="G70" s="16" t="s">
        <v>12</v>
      </c>
      <c r="H70" s="50"/>
      <c r="I70" s="27" t="s">
        <v>43</v>
      </c>
      <c r="J70" s="32">
        <v>0.6875</v>
      </c>
      <c r="K70" s="55"/>
      <c r="L70" s="77"/>
      <c r="M70" s="68"/>
      <c r="N70" s="64"/>
      <c r="O70" s="42"/>
      <c r="P70" s="42"/>
      <c r="Q70" s="44"/>
      <c r="R70" s="46"/>
      <c r="S70" s="90" t="s">
        <v>175</v>
      </c>
      <c r="T70" s="90" t="s">
        <v>333</v>
      </c>
      <c r="U70" s="90" t="s">
        <v>177</v>
      </c>
      <c r="V70" s="90">
        <v>24</v>
      </c>
      <c r="W70" s="90" t="s">
        <v>179</v>
      </c>
      <c r="X70" s="90" t="s">
        <v>256</v>
      </c>
      <c r="Y70" s="90" t="s">
        <v>303</v>
      </c>
      <c r="Z70" s="90" t="s">
        <v>175</v>
      </c>
      <c r="AA70" s="90" t="s">
        <v>282</v>
      </c>
      <c r="AB70" s="90" t="s">
        <v>195</v>
      </c>
      <c r="AC70" s="90" t="s">
        <v>172</v>
      </c>
      <c r="AD70" s="90" t="s">
        <v>175</v>
      </c>
      <c r="AE70" s="90" t="s">
        <v>194</v>
      </c>
      <c r="AF70" s="90" t="s">
        <v>171</v>
      </c>
      <c r="AG70" s="91"/>
    </row>
    <row r="71" spans="1:33">
      <c r="A71" s="53" t="s">
        <v>91</v>
      </c>
      <c r="B71" s="54" t="s">
        <v>128</v>
      </c>
      <c r="C71" s="54" t="s">
        <v>163</v>
      </c>
      <c r="D71" s="16">
        <v>106</v>
      </c>
      <c r="E71" s="16" t="s">
        <v>12</v>
      </c>
      <c r="F71" s="16">
        <v>87</v>
      </c>
      <c r="G71" s="16" t="s">
        <v>93</v>
      </c>
      <c r="H71" s="49" t="s">
        <v>13</v>
      </c>
      <c r="I71" s="27" t="s">
        <v>44</v>
      </c>
      <c r="J71" s="32">
        <v>0.5</v>
      </c>
      <c r="K71" s="54">
        <v>38</v>
      </c>
      <c r="L71" s="76"/>
      <c r="M71" s="67"/>
      <c r="N71" s="63" t="s">
        <v>17</v>
      </c>
      <c r="O71" s="41" t="s">
        <v>8</v>
      </c>
      <c r="P71" s="41" t="s">
        <v>8</v>
      </c>
      <c r="Q71" s="43" t="s">
        <v>8</v>
      </c>
      <c r="R71" s="45" t="s">
        <v>8</v>
      </c>
      <c r="S71" s="90" t="s">
        <v>171</v>
      </c>
      <c r="T71" s="90" t="s">
        <v>172</v>
      </c>
      <c r="U71" s="90" t="s">
        <v>177</v>
      </c>
      <c r="V71" s="90">
        <v>24</v>
      </c>
      <c r="W71" s="90" t="s">
        <v>179</v>
      </c>
      <c r="X71" s="90" t="s">
        <v>256</v>
      </c>
      <c r="Y71" s="90" t="s">
        <v>175</v>
      </c>
      <c r="Z71" s="90" t="s">
        <v>183</v>
      </c>
      <c r="AA71" s="90" t="s">
        <v>304</v>
      </c>
      <c r="AB71" s="90" t="s">
        <v>195</v>
      </c>
      <c r="AC71" s="90" t="s">
        <v>182</v>
      </c>
      <c r="AD71" s="90" t="s">
        <v>183</v>
      </c>
      <c r="AE71" s="90" t="s">
        <v>305</v>
      </c>
      <c r="AF71" s="90" t="s">
        <v>306</v>
      </c>
      <c r="AG71" s="91"/>
    </row>
    <row r="72" spans="1:33">
      <c r="A72" s="53"/>
      <c r="B72" s="55"/>
      <c r="C72" s="55"/>
      <c r="D72" s="16">
        <v>107</v>
      </c>
      <c r="E72" s="16" t="s">
        <v>12</v>
      </c>
      <c r="F72" s="16">
        <v>140</v>
      </c>
      <c r="G72" s="16" t="s">
        <v>12</v>
      </c>
      <c r="H72" s="50"/>
      <c r="I72" s="27" t="s">
        <v>44</v>
      </c>
      <c r="J72" s="32">
        <v>0.5</v>
      </c>
      <c r="K72" s="55"/>
      <c r="L72" s="77"/>
      <c r="M72" s="68"/>
      <c r="N72" s="64"/>
      <c r="O72" s="42"/>
      <c r="P72" s="42"/>
      <c r="Q72" s="44"/>
      <c r="R72" s="46"/>
      <c r="S72" s="90" t="s">
        <v>171</v>
      </c>
      <c r="T72" s="90" t="s">
        <v>172</v>
      </c>
      <c r="U72" s="90" t="s">
        <v>178</v>
      </c>
      <c r="V72" s="90">
        <v>12</v>
      </c>
      <c r="W72" s="90" t="s">
        <v>174</v>
      </c>
      <c r="X72" s="90">
        <v>12</v>
      </c>
      <c r="Y72" s="90" t="s">
        <v>175</v>
      </c>
      <c r="Z72" s="90" t="s">
        <v>175</v>
      </c>
      <c r="AA72" s="90" t="s">
        <v>307</v>
      </c>
      <c r="AB72" s="90" t="s">
        <v>204</v>
      </c>
      <c r="AC72" s="90" t="s">
        <v>308</v>
      </c>
      <c r="AD72" s="90" t="s">
        <v>175</v>
      </c>
      <c r="AE72" s="90" t="s">
        <v>212</v>
      </c>
      <c r="AF72" s="90" t="s">
        <v>171</v>
      </c>
      <c r="AG72" s="91" t="s">
        <v>309</v>
      </c>
    </row>
    <row r="73" spans="1:33">
      <c r="A73" s="53" t="s">
        <v>92</v>
      </c>
      <c r="B73" s="49" t="s">
        <v>129</v>
      </c>
      <c r="C73" s="49" t="s">
        <v>164</v>
      </c>
      <c r="D73" s="16">
        <v>110</v>
      </c>
      <c r="E73" s="16" t="s">
        <v>11</v>
      </c>
      <c r="F73" s="16">
        <v>69</v>
      </c>
      <c r="G73" s="16" t="s">
        <v>93</v>
      </c>
      <c r="H73" s="49" t="s">
        <v>13</v>
      </c>
      <c r="I73" s="27" t="s">
        <v>45</v>
      </c>
      <c r="J73" s="32">
        <v>0.625</v>
      </c>
      <c r="K73" s="54">
        <v>43</v>
      </c>
      <c r="L73" s="76"/>
      <c r="M73" s="67"/>
      <c r="N73" s="63" t="s">
        <v>17</v>
      </c>
      <c r="O73" s="41" t="s">
        <v>8</v>
      </c>
      <c r="P73" s="41" t="s">
        <v>8</v>
      </c>
      <c r="Q73" s="43" t="s">
        <v>8</v>
      </c>
      <c r="R73" s="45" t="s">
        <v>8</v>
      </c>
      <c r="S73" s="90" t="s">
        <v>171</v>
      </c>
      <c r="T73" s="90" t="s">
        <v>172</v>
      </c>
      <c r="U73" s="90" t="s">
        <v>177</v>
      </c>
      <c r="V73" s="90">
        <v>6</v>
      </c>
      <c r="W73" s="90" t="s">
        <v>174</v>
      </c>
      <c r="X73" s="90">
        <v>0</v>
      </c>
      <c r="Y73" s="90" t="s">
        <v>175</v>
      </c>
      <c r="Z73" s="90" t="s">
        <v>175</v>
      </c>
      <c r="AA73" s="90" t="s">
        <v>310</v>
      </c>
      <c r="AB73" s="90" t="s">
        <v>195</v>
      </c>
      <c r="AC73" s="90" t="s">
        <v>311</v>
      </c>
      <c r="AD73" s="90" t="s">
        <v>192</v>
      </c>
      <c r="AE73" s="90" t="s">
        <v>312</v>
      </c>
      <c r="AF73" s="90" t="s">
        <v>313</v>
      </c>
      <c r="AG73" s="91" t="s">
        <v>314</v>
      </c>
    </row>
    <row r="74" spans="1:33" ht="16" thickBot="1">
      <c r="A74" s="53"/>
      <c r="B74" s="50"/>
      <c r="C74" s="50"/>
      <c r="D74" s="16">
        <v>111</v>
      </c>
      <c r="E74" s="16" t="s">
        <v>11</v>
      </c>
      <c r="F74" s="16">
        <v>97</v>
      </c>
      <c r="G74" s="16" t="s">
        <v>12</v>
      </c>
      <c r="H74" s="50"/>
      <c r="I74" s="27" t="s">
        <v>45</v>
      </c>
      <c r="J74" s="32">
        <v>0.625</v>
      </c>
      <c r="K74" s="55"/>
      <c r="L74" s="77"/>
      <c r="M74" s="68"/>
      <c r="N74" s="64"/>
      <c r="O74" s="42"/>
      <c r="P74" s="42"/>
      <c r="Q74" s="44"/>
      <c r="R74" s="46"/>
      <c r="S74" s="93" t="s">
        <v>171</v>
      </c>
      <c r="T74" s="93" t="s">
        <v>172</v>
      </c>
      <c r="U74" s="93" t="s">
        <v>214</v>
      </c>
      <c r="V74" s="93">
        <v>0.25</v>
      </c>
      <c r="W74" s="93" t="s">
        <v>179</v>
      </c>
      <c r="X74" s="93">
        <v>0.25</v>
      </c>
      <c r="Y74" s="93" t="s">
        <v>175</v>
      </c>
      <c r="Z74" s="93" t="s">
        <v>175</v>
      </c>
      <c r="AA74" s="93" t="s">
        <v>315</v>
      </c>
      <c r="AB74" s="93" t="s">
        <v>195</v>
      </c>
      <c r="AC74" s="93" t="s">
        <v>290</v>
      </c>
      <c r="AD74" s="93" t="s">
        <v>316</v>
      </c>
      <c r="AE74" s="93" t="s">
        <v>317</v>
      </c>
      <c r="AF74" s="93" t="s">
        <v>318</v>
      </c>
      <c r="AG74" s="94"/>
    </row>
    <row r="75" spans="1:33">
      <c r="A75" s="19"/>
      <c r="C75" s="19"/>
      <c r="D75" s="19"/>
      <c r="E75" s="20"/>
      <c r="F75" s="21"/>
      <c r="G75" s="19"/>
      <c r="H75" s="21"/>
      <c r="I75" s="20"/>
      <c r="J75" s="22"/>
      <c r="K75" s="21"/>
      <c r="L75" s="82"/>
      <c r="M75" s="20"/>
      <c r="N75" s="19"/>
    </row>
    <row r="76" spans="1:33">
      <c r="A76" s="23"/>
      <c r="C76" s="24"/>
      <c r="D76" s="24"/>
      <c r="G76" s="24" t="s">
        <v>16</v>
      </c>
      <c r="H76" s="2">
        <f>COUNTIF(H3:H74, G76)</f>
        <v>18</v>
      </c>
      <c r="I76" s="2"/>
      <c r="J76" s="25" t="s">
        <v>46</v>
      </c>
      <c r="K76" s="26">
        <f>AVERAGE(K3:K74)</f>
        <v>54.222222222222221</v>
      </c>
      <c r="L76" s="83"/>
      <c r="M76" s="3"/>
      <c r="N76" s="24"/>
    </row>
    <row r="77" spans="1:33">
      <c r="A77" s="23"/>
      <c r="C77" s="24"/>
      <c r="D77" s="24"/>
      <c r="G77" s="24" t="s">
        <v>169</v>
      </c>
      <c r="H77" s="2">
        <f>COUNTIF(H3:H74, G77)</f>
        <v>18</v>
      </c>
      <c r="I77" s="2"/>
      <c r="J77" s="27" t="s">
        <v>47</v>
      </c>
      <c r="K77" s="16">
        <f>MEDIAN(K3:K74)</f>
        <v>53.5</v>
      </c>
      <c r="L77" s="83"/>
      <c r="M77" s="3"/>
      <c r="N77" s="24"/>
    </row>
    <row r="78" spans="1:33">
      <c r="A78" s="23"/>
      <c r="C78" s="23"/>
      <c r="D78" s="23"/>
      <c r="F78" s="11"/>
      <c r="G78" s="23"/>
      <c r="H78" s="3"/>
      <c r="I78" s="2"/>
      <c r="J78" s="27" t="s">
        <v>48</v>
      </c>
      <c r="K78" s="16">
        <f>MIN(K3:K74)</f>
        <v>32</v>
      </c>
      <c r="L78" s="83"/>
      <c r="M78" s="3"/>
      <c r="N78" s="23"/>
    </row>
    <row r="79" spans="1:33">
      <c r="A79" s="23"/>
      <c r="C79" s="23"/>
      <c r="D79" s="23"/>
      <c r="F79" s="23"/>
      <c r="G79" s="23" t="s">
        <v>170</v>
      </c>
      <c r="H79" s="3">
        <f>SUM(H76:H77)</f>
        <v>36</v>
      </c>
      <c r="I79" s="2"/>
      <c r="J79" s="27" t="s">
        <v>49</v>
      </c>
      <c r="K79" s="16">
        <f>MAX(K3:K74)</f>
        <v>91</v>
      </c>
      <c r="L79" s="84"/>
      <c r="M79" s="23"/>
      <c r="N79" s="23"/>
    </row>
    <row r="80" spans="1:33">
      <c r="A80" s="28"/>
      <c r="C80" s="28"/>
      <c r="D80" s="28"/>
      <c r="F80" s="19"/>
      <c r="G80" s="28"/>
      <c r="H80" s="3"/>
      <c r="I80" s="2"/>
      <c r="J80" s="27" t="s">
        <v>50</v>
      </c>
      <c r="K80" s="29">
        <f>STDEV(K3:K74)</f>
        <v>12.560962454277844</v>
      </c>
      <c r="L80" s="84"/>
      <c r="M80" s="23"/>
      <c r="N80" s="28"/>
    </row>
    <row r="81" spans="1:14">
      <c r="A81" s="11"/>
      <c r="B81" s="11"/>
      <c r="C81" s="11"/>
      <c r="D81" s="11"/>
      <c r="F81" s="19"/>
      <c r="G81" s="11"/>
      <c r="H81" s="3"/>
      <c r="I81" s="2"/>
      <c r="L81" s="84"/>
      <c r="M81" s="23"/>
      <c r="N81" s="11"/>
    </row>
    <row r="82" spans="1:14">
      <c r="A82" s="11"/>
      <c r="B82" s="28"/>
      <c r="C82" s="11"/>
      <c r="D82" s="11"/>
      <c r="F82" s="30"/>
      <c r="G82" s="11"/>
      <c r="H82" s="3"/>
      <c r="I82" s="2"/>
      <c r="L82" s="84"/>
      <c r="M82" s="23"/>
      <c r="N82" s="11"/>
    </row>
    <row r="83" spans="1:14">
      <c r="A83" s="12"/>
      <c r="B83" s="11"/>
      <c r="C83" s="12"/>
      <c r="D83" s="12"/>
      <c r="F83" s="30"/>
      <c r="G83" s="12"/>
      <c r="H83" s="3"/>
      <c r="I83" s="2"/>
      <c r="L83" s="84"/>
      <c r="M83" s="23"/>
      <c r="N83" s="12"/>
    </row>
    <row r="84" spans="1:14">
      <c r="A84" s="12"/>
      <c r="B84" s="11"/>
      <c r="C84" s="12"/>
      <c r="D84" s="12"/>
      <c r="E84" s="23"/>
      <c r="F84" s="23"/>
      <c r="G84" s="12"/>
      <c r="H84" s="3"/>
      <c r="I84" s="2"/>
      <c r="J84" s="2"/>
      <c r="K84" s="23"/>
      <c r="L84" s="84"/>
      <c r="M84" s="23"/>
      <c r="N84" s="12"/>
    </row>
    <row r="85" spans="1:14">
      <c r="A85" s="28"/>
      <c r="B85" s="28"/>
      <c r="C85" s="28"/>
      <c r="D85" s="28"/>
      <c r="E85" s="23"/>
      <c r="F85" s="23"/>
      <c r="G85" s="28"/>
      <c r="H85" s="3"/>
      <c r="I85" s="2"/>
      <c r="J85" s="2"/>
      <c r="K85" s="23"/>
      <c r="L85" s="84"/>
      <c r="M85" s="23"/>
      <c r="N85" s="28"/>
    </row>
    <row r="86" spans="1:14">
      <c r="A86" s="28"/>
      <c r="B86" s="28"/>
      <c r="C86" s="28"/>
      <c r="D86" s="28"/>
      <c r="E86" s="23"/>
      <c r="F86" s="23"/>
      <c r="G86" s="28"/>
      <c r="H86" s="3"/>
      <c r="I86" s="2"/>
      <c r="J86" s="2"/>
      <c r="K86" s="23"/>
      <c r="L86" s="84"/>
      <c r="M86" s="23"/>
      <c r="N86" s="28"/>
    </row>
    <row r="87" spans="1:14">
      <c r="A87" s="28"/>
      <c r="B87" s="28"/>
      <c r="C87" s="28"/>
      <c r="D87" s="28"/>
      <c r="E87" s="23"/>
      <c r="F87" s="23"/>
      <c r="G87" s="28"/>
      <c r="H87" s="3"/>
      <c r="I87" s="2"/>
      <c r="J87" s="2"/>
      <c r="K87" s="23"/>
      <c r="L87" s="84"/>
      <c r="M87" s="23"/>
      <c r="N87" s="28"/>
    </row>
    <row r="88" spans="1:14">
      <c r="A88" s="28"/>
      <c r="B88" s="28"/>
      <c r="C88" s="28"/>
      <c r="D88" s="28"/>
      <c r="E88" s="23"/>
      <c r="F88" s="23"/>
      <c r="G88" s="28"/>
      <c r="H88" s="3"/>
      <c r="I88" s="2"/>
      <c r="J88" s="2"/>
      <c r="K88" s="23"/>
      <c r="L88" s="84"/>
      <c r="M88" s="23"/>
      <c r="N88" s="28"/>
    </row>
    <row r="89" spans="1:14">
      <c r="A89" s="28"/>
      <c r="B89" s="28"/>
      <c r="C89" s="28"/>
      <c r="D89" s="28"/>
      <c r="E89" s="23"/>
      <c r="F89" s="11"/>
      <c r="G89" s="28"/>
      <c r="H89" s="3"/>
      <c r="I89" s="2"/>
      <c r="J89" s="2"/>
      <c r="K89" s="23"/>
      <c r="L89" s="84"/>
      <c r="M89" s="23"/>
      <c r="N89" s="28"/>
    </row>
    <row r="90" spans="1:14">
      <c r="A90" s="23"/>
      <c r="B90" s="28"/>
      <c r="C90" s="23"/>
      <c r="D90" s="23"/>
      <c r="E90" s="3"/>
      <c r="F90" s="11"/>
      <c r="G90" s="23"/>
      <c r="H90" s="3"/>
      <c r="I90" s="2"/>
      <c r="J90" s="2"/>
      <c r="K90" s="3"/>
      <c r="L90" s="83"/>
      <c r="M90" s="3"/>
      <c r="N90" s="23"/>
    </row>
    <row r="91" spans="1:14">
      <c r="A91" s="23"/>
      <c r="B91" s="28"/>
      <c r="C91" s="23"/>
      <c r="D91" s="23"/>
      <c r="E91" s="3"/>
      <c r="F91" s="23"/>
      <c r="G91" s="23"/>
      <c r="H91" s="23"/>
      <c r="I91" s="2"/>
      <c r="J91" s="2"/>
      <c r="K91" s="3"/>
      <c r="L91" s="83"/>
      <c r="M91" s="3"/>
      <c r="N91" s="23"/>
    </row>
    <row r="92" spans="1:14">
      <c r="B92" s="11"/>
      <c r="C92" s="13"/>
      <c r="D92" s="13"/>
      <c r="F92" s="11"/>
      <c r="G92" s="13"/>
      <c r="H92" s="13"/>
      <c r="N92" s="13"/>
    </row>
    <row r="93" spans="1:14">
      <c r="D93" s="13"/>
      <c r="F93" s="11"/>
      <c r="G93" s="13"/>
      <c r="H93" s="13"/>
    </row>
    <row r="94" spans="1:14">
      <c r="D94" s="13"/>
      <c r="F94" s="11"/>
      <c r="G94" s="13"/>
      <c r="H94" s="13"/>
    </row>
    <row r="95" spans="1:14">
      <c r="D95" s="13"/>
      <c r="F95" s="11"/>
      <c r="G95" s="13"/>
      <c r="H95" s="13"/>
    </row>
    <row r="96" spans="1:14">
      <c r="B96" s="11"/>
      <c r="C96" s="13"/>
      <c r="D96" s="13"/>
      <c r="F96" s="11"/>
      <c r="G96" s="13"/>
      <c r="H96" s="13"/>
      <c r="N96" s="13"/>
    </row>
    <row r="97" spans="1:14">
      <c r="A97" s="31"/>
      <c r="B97" s="28"/>
      <c r="C97" s="31"/>
      <c r="D97" s="31"/>
      <c r="G97" s="31"/>
      <c r="N97" s="31"/>
    </row>
    <row r="98" spans="1:14">
      <c r="A98" s="31"/>
      <c r="B98" s="28"/>
      <c r="C98" s="31"/>
      <c r="D98" s="31"/>
      <c r="G98" s="31"/>
      <c r="N98" s="31"/>
    </row>
    <row r="99" spans="1:14">
      <c r="A99" s="31"/>
      <c r="B99" s="28"/>
      <c r="C99" s="31"/>
      <c r="D99" s="31"/>
      <c r="G99" s="31"/>
      <c r="N99" s="31"/>
    </row>
    <row r="100" spans="1:14">
      <c r="B100" s="11"/>
      <c r="C100" s="13"/>
      <c r="D100" s="13"/>
      <c r="G100" s="13"/>
      <c r="N100" s="13"/>
    </row>
    <row r="101" spans="1:14">
      <c r="B101" s="11"/>
      <c r="C101" s="13"/>
      <c r="D101" s="13"/>
      <c r="F101" s="6"/>
      <c r="G101" s="13"/>
      <c r="N101" s="13"/>
    </row>
    <row r="102" spans="1:14">
      <c r="A102" s="31"/>
      <c r="B102" s="28"/>
      <c r="C102" s="31"/>
      <c r="D102" s="31"/>
      <c r="F102" s="6"/>
      <c r="G102" s="31"/>
      <c r="N102" s="31"/>
    </row>
    <row r="103" spans="1:14">
      <c r="A103" s="14"/>
      <c r="B103" s="15"/>
      <c r="C103" s="14"/>
      <c r="D103" s="14"/>
      <c r="F103" s="6"/>
      <c r="G103" s="14"/>
      <c r="N103" s="14"/>
    </row>
    <row r="104" spans="1:14">
      <c r="B104" s="11"/>
      <c r="C104" s="13"/>
      <c r="D104" s="13"/>
      <c r="G104" s="13"/>
      <c r="N104" s="13"/>
    </row>
  </sheetData>
  <mergeCells count="432">
    <mergeCell ref="L67:L68"/>
    <mergeCell ref="L73:L74"/>
    <mergeCell ref="K73:K74"/>
    <mergeCell ref="N11:N12"/>
    <mergeCell ref="R7:R8"/>
    <mergeCell ref="S1:AG1"/>
    <mergeCell ref="O3:O4"/>
    <mergeCell ref="P3:P4"/>
    <mergeCell ref="Q3:Q4"/>
    <mergeCell ref="R3:R4"/>
    <mergeCell ref="O5:O6"/>
    <mergeCell ref="P5:P6"/>
    <mergeCell ref="Q5:Q6"/>
    <mergeCell ref="R5:R6"/>
    <mergeCell ref="N7:N8"/>
    <mergeCell ref="O7:O8"/>
    <mergeCell ref="P7:P8"/>
    <mergeCell ref="Q7:Q8"/>
    <mergeCell ref="O9:O10"/>
    <mergeCell ref="P9:P10"/>
    <mergeCell ref="Q9:Q10"/>
    <mergeCell ref="R9:R10"/>
    <mergeCell ref="O11:O12"/>
    <mergeCell ref="P11:P12"/>
    <mergeCell ref="Q11:Q12"/>
    <mergeCell ref="M73:M74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M63:M64"/>
    <mergeCell ref="M65:M66"/>
    <mergeCell ref="M67:M68"/>
    <mergeCell ref="M69:M70"/>
    <mergeCell ref="M71:M72"/>
    <mergeCell ref="K55:K56"/>
    <mergeCell ref="K41:K42"/>
    <mergeCell ref="K39:K40"/>
    <mergeCell ref="K37:K38"/>
    <mergeCell ref="K61:K62"/>
    <mergeCell ref="L61:L62"/>
    <mergeCell ref="L59:L60"/>
    <mergeCell ref="K59:K60"/>
    <mergeCell ref="K57:K58"/>
    <mergeCell ref="L57:L58"/>
    <mergeCell ref="K67:K68"/>
    <mergeCell ref="K65:K66"/>
    <mergeCell ref="L65:L66"/>
    <mergeCell ref="L63:L64"/>
    <mergeCell ref="K63:K64"/>
    <mergeCell ref="L71:L72"/>
    <mergeCell ref="K71:K72"/>
    <mergeCell ref="K69:K70"/>
    <mergeCell ref="L69:L70"/>
    <mergeCell ref="M49:M50"/>
    <mergeCell ref="M51:M52"/>
    <mergeCell ref="M53:M54"/>
    <mergeCell ref="M55:M56"/>
    <mergeCell ref="M57:M58"/>
    <mergeCell ref="K53:K54"/>
    <mergeCell ref="K51:K52"/>
    <mergeCell ref="M59:M60"/>
    <mergeCell ref="M61:M62"/>
    <mergeCell ref="N5:N6"/>
    <mergeCell ref="M7:M8"/>
    <mergeCell ref="M37:M38"/>
    <mergeCell ref="M39:M40"/>
    <mergeCell ref="M41:M42"/>
    <mergeCell ref="M43:M44"/>
    <mergeCell ref="M45:M46"/>
    <mergeCell ref="M47:M48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9:N10"/>
    <mergeCell ref="H73:H74"/>
    <mergeCell ref="H71:H72"/>
    <mergeCell ref="H69:H70"/>
    <mergeCell ref="H67:H68"/>
    <mergeCell ref="H65:H66"/>
    <mergeCell ref="H63:H64"/>
    <mergeCell ref="M5:M6"/>
    <mergeCell ref="L7:L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K33:K34"/>
    <mergeCell ref="K49:K50"/>
    <mergeCell ref="H5:H6"/>
    <mergeCell ref="H3:H4"/>
    <mergeCell ref="H39:H40"/>
    <mergeCell ref="H45:H46"/>
    <mergeCell ref="H43:H44"/>
    <mergeCell ref="H49:H50"/>
    <mergeCell ref="H47:H48"/>
    <mergeCell ref="L39:L40"/>
    <mergeCell ref="L41:L42"/>
    <mergeCell ref="L43:L44"/>
    <mergeCell ref="L45:L46"/>
    <mergeCell ref="L47:L48"/>
    <mergeCell ref="L49:L50"/>
    <mergeCell ref="K27:K28"/>
    <mergeCell ref="K25:K26"/>
    <mergeCell ref="K31:K32"/>
    <mergeCell ref="K29:K30"/>
    <mergeCell ref="K47:K48"/>
    <mergeCell ref="K45:K46"/>
    <mergeCell ref="K43:K44"/>
    <mergeCell ref="K35:K36"/>
    <mergeCell ref="C11:C12"/>
    <mergeCell ref="H9:H10"/>
    <mergeCell ref="H7:H8"/>
    <mergeCell ref="H17:H18"/>
    <mergeCell ref="H15:H16"/>
    <mergeCell ref="H13:H14"/>
    <mergeCell ref="H11:H12"/>
    <mergeCell ref="H25:H26"/>
    <mergeCell ref="H23:H24"/>
    <mergeCell ref="H21:H22"/>
    <mergeCell ref="H19:H20"/>
    <mergeCell ref="C67:C68"/>
    <mergeCell ref="C69:C70"/>
    <mergeCell ref="C71:C72"/>
    <mergeCell ref="C65:C66"/>
    <mergeCell ref="L35:L36"/>
    <mergeCell ref="L37:L38"/>
    <mergeCell ref="K21:K22"/>
    <mergeCell ref="K19:K20"/>
    <mergeCell ref="A73:A74"/>
    <mergeCell ref="B73:B74"/>
    <mergeCell ref="C73:C74"/>
    <mergeCell ref="H29:H30"/>
    <mergeCell ref="H27:H28"/>
    <mergeCell ref="H33:H34"/>
    <mergeCell ref="H31:H32"/>
    <mergeCell ref="H37:H38"/>
    <mergeCell ref="H35:H36"/>
    <mergeCell ref="H41:H42"/>
    <mergeCell ref="K23:K24"/>
    <mergeCell ref="H53:H54"/>
    <mergeCell ref="H51:H52"/>
    <mergeCell ref="H61:H62"/>
    <mergeCell ref="H59:H60"/>
    <mergeCell ref="H57:H58"/>
    <mergeCell ref="A65:A66"/>
    <mergeCell ref="A71:A72"/>
    <mergeCell ref="A69:A70"/>
    <mergeCell ref="A67:A68"/>
    <mergeCell ref="B71:B72"/>
    <mergeCell ref="B69:B70"/>
    <mergeCell ref="B67:B68"/>
    <mergeCell ref="B65:B66"/>
    <mergeCell ref="B63:B64"/>
    <mergeCell ref="C45:C46"/>
    <mergeCell ref="C47:C48"/>
    <mergeCell ref="C49:C50"/>
    <mergeCell ref="C51:C52"/>
    <mergeCell ref="L31:L32"/>
    <mergeCell ref="L33:L34"/>
    <mergeCell ref="K17:K18"/>
    <mergeCell ref="K15:K16"/>
    <mergeCell ref="A63:A64"/>
    <mergeCell ref="C53:C54"/>
    <mergeCell ref="C55:C56"/>
    <mergeCell ref="C57:C58"/>
    <mergeCell ref="C59:C60"/>
    <mergeCell ref="C61:C62"/>
    <mergeCell ref="C63:C64"/>
    <mergeCell ref="H55:H56"/>
    <mergeCell ref="L51:L52"/>
    <mergeCell ref="L53:L54"/>
    <mergeCell ref="L55:L56"/>
    <mergeCell ref="A47:A48"/>
    <mergeCell ref="A53:A54"/>
    <mergeCell ref="A51:A52"/>
    <mergeCell ref="A49:A50"/>
    <mergeCell ref="A61:A62"/>
    <mergeCell ref="A59:A60"/>
    <mergeCell ref="A57:A58"/>
    <mergeCell ref="A55:A56"/>
    <mergeCell ref="B61:B62"/>
    <mergeCell ref="B59:B60"/>
    <mergeCell ref="B57:B58"/>
    <mergeCell ref="B55:B56"/>
    <mergeCell ref="B53:B54"/>
    <mergeCell ref="B51:B52"/>
    <mergeCell ref="B49:B50"/>
    <mergeCell ref="B47:B48"/>
    <mergeCell ref="C31:C32"/>
    <mergeCell ref="A11:A12"/>
    <mergeCell ref="K9:K10"/>
    <mergeCell ref="A9:A10"/>
    <mergeCell ref="A45:A46"/>
    <mergeCell ref="A43:A44"/>
    <mergeCell ref="A41:A42"/>
    <mergeCell ref="A39:A40"/>
    <mergeCell ref="A37:A38"/>
    <mergeCell ref="A35:A36"/>
    <mergeCell ref="A33:A34"/>
    <mergeCell ref="B43:B44"/>
    <mergeCell ref="B41:B42"/>
    <mergeCell ref="B39:B40"/>
    <mergeCell ref="B37:B38"/>
    <mergeCell ref="B35:B36"/>
    <mergeCell ref="B33:B34"/>
    <mergeCell ref="B45:B46"/>
    <mergeCell ref="C33:C34"/>
    <mergeCell ref="C35:C36"/>
    <mergeCell ref="C37:C38"/>
    <mergeCell ref="C39:C40"/>
    <mergeCell ref="C41:C42"/>
    <mergeCell ref="C43:C44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27:A28"/>
    <mergeCell ref="A25:A26"/>
    <mergeCell ref="A23:A24"/>
    <mergeCell ref="A29:A30"/>
    <mergeCell ref="A31:A32"/>
    <mergeCell ref="B29:B30"/>
    <mergeCell ref="B27:B28"/>
    <mergeCell ref="B25:B26"/>
    <mergeCell ref="B23:B24"/>
    <mergeCell ref="B31:B32"/>
    <mergeCell ref="K3:K4"/>
    <mergeCell ref="A3:A4"/>
    <mergeCell ref="A7:A8"/>
    <mergeCell ref="A13:A14"/>
    <mergeCell ref="A15:A16"/>
    <mergeCell ref="A17:A18"/>
    <mergeCell ref="A19:A20"/>
    <mergeCell ref="A21:A22"/>
    <mergeCell ref="B17:B18"/>
    <mergeCell ref="B15:B16"/>
    <mergeCell ref="B13:B14"/>
    <mergeCell ref="B11:B12"/>
    <mergeCell ref="B9:B10"/>
    <mergeCell ref="B7:B8"/>
    <mergeCell ref="B5:B6"/>
    <mergeCell ref="B3:B4"/>
    <mergeCell ref="B21:B22"/>
    <mergeCell ref="B19:B20"/>
    <mergeCell ref="C7:C8"/>
    <mergeCell ref="C9:C10"/>
    <mergeCell ref="C5:C6"/>
    <mergeCell ref="C3:C4"/>
    <mergeCell ref="K5:K6"/>
    <mergeCell ref="A5:A6"/>
    <mergeCell ref="R11:R12"/>
    <mergeCell ref="O13:O14"/>
    <mergeCell ref="P13:P14"/>
    <mergeCell ref="Q13:Q14"/>
    <mergeCell ref="R13:R14"/>
    <mergeCell ref="O15:O16"/>
    <mergeCell ref="P15:P16"/>
    <mergeCell ref="Q15:Q16"/>
    <mergeCell ref="R15:R16"/>
    <mergeCell ref="O17:O18"/>
    <mergeCell ref="P17:P18"/>
    <mergeCell ref="Q17:Q18"/>
    <mergeCell ref="R17:R18"/>
    <mergeCell ref="O19:O20"/>
    <mergeCell ref="P19:P20"/>
    <mergeCell ref="Q19:Q20"/>
    <mergeCell ref="R19:R20"/>
    <mergeCell ref="O21:O22"/>
    <mergeCell ref="P21:P22"/>
    <mergeCell ref="Q21:Q22"/>
    <mergeCell ref="R21:R22"/>
    <mergeCell ref="O23:O24"/>
    <mergeCell ref="P23:P24"/>
    <mergeCell ref="Q23:Q24"/>
    <mergeCell ref="R23:R24"/>
    <mergeCell ref="O25:O26"/>
    <mergeCell ref="P25:P26"/>
    <mergeCell ref="Q25:Q26"/>
    <mergeCell ref="R25:R26"/>
    <mergeCell ref="O27:O28"/>
    <mergeCell ref="P27:P28"/>
    <mergeCell ref="Q27:Q28"/>
    <mergeCell ref="R27:R28"/>
    <mergeCell ref="O29:O30"/>
    <mergeCell ref="P29:P30"/>
    <mergeCell ref="Q29:Q30"/>
    <mergeCell ref="R29:R30"/>
    <mergeCell ref="O31:O32"/>
    <mergeCell ref="P31:P32"/>
    <mergeCell ref="Q31:Q32"/>
    <mergeCell ref="R31:R32"/>
    <mergeCell ref="O33:O34"/>
    <mergeCell ref="P33:P34"/>
    <mergeCell ref="Q33:Q34"/>
    <mergeCell ref="R33:R34"/>
    <mergeCell ref="Q35:Q36"/>
    <mergeCell ref="R35:R36"/>
    <mergeCell ref="O37:O38"/>
    <mergeCell ref="P37:P38"/>
    <mergeCell ref="Q37:Q38"/>
    <mergeCell ref="R37:R38"/>
    <mergeCell ref="O39:O40"/>
    <mergeCell ref="P39:P40"/>
    <mergeCell ref="Q39:Q40"/>
    <mergeCell ref="R39:R40"/>
    <mergeCell ref="O35:O36"/>
    <mergeCell ref="P35:P36"/>
    <mergeCell ref="O41:O42"/>
    <mergeCell ref="P41:P42"/>
    <mergeCell ref="Q41:Q42"/>
    <mergeCell ref="R41:R42"/>
    <mergeCell ref="O43:O44"/>
    <mergeCell ref="P43:P44"/>
    <mergeCell ref="R43:R44"/>
    <mergeCell ref="O45:O46"/>
    <mergeCell ref="P45:P46"/>
    <mergeCell ref="Q45:Q46"/>
    <mergeCell ref="R45:R46"/>
    <mergeCell ref="O47:O48"/>
    <mergeCell ref="P47:P48"/>
    <mergeCell ref="Q47:Q48"/>
    <mergeCell ref="R47:R48"/>
    <mergeCell ref="O49:O50"/>
    <mergeCell ref="P49:P50"/>
    <mergeCell ref="Q49:Q50"/>
    <mergeCell ref="R49:R50"/>
    <mergeCell ref="O51:O52"/>
    <mergeCell ref="P51:P52"/>
    <mergeCell ref="Q51:Q52"/>
    <mergeCell ref="R51:R52"/>
    <mergeCell ref="O53:O54"/>
    <mergeCell ref="P53:P54"/>
    <mergeCell ref="Q53:Q54"/>
    <mergeCell ref="R53:R54"/>
    <mergeCell ref="O55:O56"/>
    <mergeCell ref="P55:P56"/>
    <mergeCell ref="Q55:Q56"/>
    <mergeCell ref="R55:R56"/>
    <mergeCell ref="O57:O58"/>
    <mergeCell ref="P57:P58"/>
    <mergeCell ref="Q57:Q58"/>
    <mergeCell ref="R57:R58"/>
    <mergeCell ref="P69:P70"/>
    <mergeCell ref="Q69:Q70"/>
    <mergeCell ref="R69:R70"/>
    <mergeCell ref="O59:O60"/>
    <mergeCell ref="P59:P60"/>
    <mergeCell ref="Q59:Q60"/>
    <mergeCell ref="R59:R60"/>
    <mergeCell ref="O61:O62"/>
    <mergeCell ref="P61:P62"/>
    <mergeCell ref="Q61:Q62"/>
    <mergeCell ref="R61:R62"/>
    <mergeCell ref="O63:O64"/>
    <mergeCell ref="P63:P64"/>
    <mergeCell ref="Q63:Q64"/>
    <mergeCell ref="R63:R64"/>
    <mergeCell ref="K7:K8"/>
    <mergeCell ref="L9:L10"/>
    <mergeCell ref="L11:L12"/>
    <mergeCell ref="L13:L14"/>
    <mergeCell ref="L15:L16"/>
    <mergeCell ref="L17:L18"/>
    <mergeCell ref="L19:L20"/>
    <mergeCell ref="L21:L22"/>
    <mergeCell ref="L23:L24"/>
    <mergeCell ref="K13:K14"/>
    <mergeCell ref="K11:K12"/>
    <mergeCell ref="O71:O72"/>
    <mergeCell ref="P71:P72"/>
    <mergeCell ref="Q71:Q72"/>
    <mergeCell ref="R71:R72"/>
    <mergeCell ref="O73:O74"/>
    <mergeCell ref="P73:P74"/>
    <mergeCell ref="Q73:Q74"/>
    <mergeCell ref="R73:R74"/>
    <mergeCell ref="L3:L4"/>
    <mergeCell ref="M3:M4"/>
    <mergeCell ref="N3:N4"/>
    <mergeCell ref="L5:L6"/>
    <mergeCell ref="L25:L26"/>
    <mergeCell ref="L27:L28"/>
    <mergeCell ref="L29:L30"/>
    <mergeCell ref="O65:O66"/>
    <mergeCell ref="P65:P66"/>
    <mergeCell ref="Q65:Q66"/>
    <mergeCell ref="R65:R66"/>
    <mergeCell ref="O67:O68"/>
    <mergeCell ref="P67:P68"/>
    <mergeCell ref="Q67:Q68"/>
    <mergeCell ref="R67:R68"/>
    <mergeCell ref="O69:O70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SUNY Stony Brook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Schuhmann</dc:creator>
  <cp:lastModifiedBy>Susan Brennan</cp:lastModifiedBy>
  <dcterms:created xsi:type="dcterms:W3CDTF">2013-07-25T03:22:14Z</dcterms:created>
  <dcterms:modified xsi:type="dcterms:W3CDTF">2013-07-25T14:45:16Z</dcterms:modified>
</cp:coreProperties>
</file>